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Data\2016-2022\HO TRO\Chi QUYNH\1. Xay dung Phan mem 2021\Danh muc\Cap nhat moi 12-10-2022\"/>
    </mc:Choice>
  </mc:AlternateContent>
  <xr:revisionPtr revIDLastSave="0" documentId="13_ncr:1_{80DC0C87-F4FA-4323-9DEB-E10988C6BFEB}" xr6:coauthVersionLast="47" xr6:coauthVersionMax="47" xr10:uidLastSave="{00000000-0000-0000-0000-000000000000}"/>
  <bookViews>
    <workbookView xWindow="-120" yWindow="-120" windowWidth="20730" windowHeight="11310" xr2:uid="{00000000-000D-0000-FFFF-FFFF00000000}"/>
  </bookViews>
  <sheets>
    <sheet name="TC hiện tại" sheetId="1" r:id="rId1"/>
    <sheet name="TC theo EN 197 -1" sheetId="3" r:id="rId2"/>
    <sheet name="TC XD mới " sheetId="2" r:id="rId3"/>
  </sheets>
  <definedNames>
    <definedName name="_xlnm.Print_Titles" localSheetId="0">'TC hiện tại'!$1:$2</definedName>
    <definedName name="_xlnm.Print_Titles" localSheetId="1">'TC theo EN 197 -1'!$1:$3</definedName>
    <definedName name="_xlnm.Print_Titles" localSheetId="2">'TC XD mới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2" l="1"/>
  <c r="B31" i="1"/>
  <c r="C23" i="2" l="1"/>
  <c r="C9" i="2"/>
  <c r="C28" i="2" l="1"/>
  <c r="C6" i="2"/>
  <c r="C4" i="2" l="1"/>
  <c r="B72" i="1" l="1"/>
  <c r="B57" i="1"/>
  <c r="B13" i="1"/>
  <c r="B6" i="1"/>
  <c r="C3" i="1"/>
  <c r="B3" i="1" l="1"/>
</calcChain>
</file>

<file path=xl/sharedStrings.xml><?xml version="1.0" encoding="utf-8"?>
<sst xmlns="http://schemas.openxmlformats.org/spreadsheetml/2006/main" count="570" uniqueCount="381">
  <si>
    <t>DANH MỤC TIÊU CHUẨN VÀ LỘ TRÌNH THỰC HIỆN BIÊN SOẠN</t>
  </si>
  <si>
    <t>STT</t>
  </si>
  <si>
    <t>TCVN</t>
  </si>
  <si>
    <t>Tên tiêu chuẩn hiện tại</t>
  </si>
  <si>
    <t>Tên tiêu chuẩn mới</t>
  </si>
  <si>
    <t>Tên và mã hiệu 
tiêu chuẩn nước ngoài</t>
  </si>
  <si>
    <t>Ghi chú</t>
  </si>
  <si>
    <t>1.</t>
  </si>
  <si>
    <t>Xi măng và vôi</t>
  </si>
  <si>
    <t>1.1.</t>
  </si>
  <si>
    <t>Vấn đề chung</t>
  </si>
  <si>
    <t>5438:2014</t>
  </si>
  <si>
    <t>Xi măng. Thuật ngữ và định nghĩa</t>
  </si>
  <si>
    <t>5439:2004</t>
  </si>
  <si>
    <t>Xi măng. Phân loại</t>
  </si>
  <si>
    <t>4745:2005</t>
  </si>
  <si>
    <t xml:space="preserve">Xi măng. Danh mục chỉ tiêu chất lượng </t>
  </si>
  <si>
    <t>9035:2011</t>
  </si>
  <si>
    <t>Hướng dẫn lựa chọn và sử dụng xi măng trong xây dựng</t>
  </si>
  <si>
    <t>7365:2003</t>
  </si>
  <si>
    <t>Không khí vùng làm việc. Giới hạn nồng độ bụi và chất ô nhiễm không khí tại các cơ sở sản xuất xi măng</t>
  </si>
  <si>
    <t>Tham khảo các tiêu chuẩn quy định môi trường của VN</t>
  </si>
  <si>
    <t>1.2.</t>
  </si>
  <si>
    <t>Tiêu chuẩn yêu cầu kỹ thuật của xi măng</t>
  </si>
  <si>
    <t>2682:2009</t>
  </si>
  <si>
    <t xml:space="preserve">Xi măng Pooclăng. Yêu cầu kỹ thuật  </t>
  </si>
  <si>
    <t>6260:2009</t>
  </si>
  <si>
    <t>Xi măng pooc lăng hỗn hợp. Yêu cầu kỹ thuật</t>
  </si>
  <si>
    <t>4316:2007</t>
  </si>
  <si>
    <t xml:space="preserve">Xi măng poóc lăng xỉ lò cao </t>
  </si>
  <si>
    <t>4033:1995</t>
  </si>
  <si>
    <t>Xi măng puzolan. Yêu cầu kỹ thuật</t>
  </si>
  <si>
    <t>5691:2000</t>
  </si>
  <si>
    <t>Xi măng pooclăng trắng</t>
  </si>
  <si>
    <t>6067:2018</t>
  </si>
  <si>
    <t>Xi măng poóc lăng bền sunphat. Yêu cầu kỹ thuật</t>
  </si>
  <si>
    <t xml:space="preserve"> 7711:2013</t>
  </si>
  <si>
    <t>Xi măng pooclăng hỗn hợp bền sulfat</t>
  </si>
  <si>
    <t xml:space="preserve"> 6069:2007</t>
  </si>
  <si>
    <t>Xi măng pooclăng ít toả nhiệt. Yêu cầu kỹ thuật</t>
  </si>
  <si>
    <t xml:space="preserve"> 7712:2013</t>
  </si>
  <si>
    <t>Xi măng pooclăng hỗn hợp ít toả nhiệt</t>
  </si>
  <si>
    <t xml:space="preserve"> 7569:2007</t>
  </si>
  <si>
    <t>Xi măng Alumin</t>
  </si>
  <si>
    <t>7445:2004</t>
  </si>
  <si>
    <t>Xi măng giếng khoan chủng loại G</t>
  </si>
  <si>
    <t xml:space="preserve"> 8873:2012</t>
  </si>
  <si>
    <t>Xi măng nở - yêu cầu kỹ thuật</t>
  </si>
  <si>
    <t xml:space="preserve"> 9202:2012</t>
  </si>
  <si>
    <t>Xi măng xây trát</t>
  </si>
  <si>
    <t xml:space="preserve"> 9488:2012</t>
  </si>
  <si>
    <t>Xi măng đóng rắn nhanh</t>
  </si>
  <si>
    <t xml:space="preserve"> 9501:2013</t>
  </si>
  <si>
    <t>Xi măng đa cấu tử</t>
  </si>
  <si>
    <t>Xi măng siêu ít clanhke</t>
  </si>
  <si>
    <t xml:space="preserve">BS EN 15743 </t>
  </si>
  <si>
    <t>1.3.</t>
  </si>
  <si>
    <t>Tiêu chuẩn phương pháp thử của xi măng</t>
  </si>
  <si>
    <t>4787:2009</t>
  </si>
  <si>
    <t>Xi măng. Phương pháp lấy mẫu và chuẩn bị mẫu thử</t>
  </si>
  <si>
    <t>4029:1985</t>
  </si>
  <si>
    <t>Xi măng. Yêu cầu chung về phương pháp thử cơ lý</t>
  </si>
  <si>
    <t xml:space="preserve"> 4030:2003</t>
  </si>
  <si>
    <t>Xi măng. Phương pháp xác định độ mịn</t>
  </si>
  <si>
    <t>4031:1985</t>
  </si>
  <si>
    <t>Xi măng. Phương pháp xác định độ dẻo tiêu chuẩn, thời gian đông kết và thời gian đông kết và tính ổn định thể tích</t>
  </si>
  <si>
    <t>4032:1985</t>
  </si>
  <si>
    <t>Xi măng. Phương pháp xác định giới hạn bền uốn và nén</t>
  </si>
  <si>
    <t xml:space="preserve">10653:2015 </t>
  </si>
  <si>
    <t>Xi măng. Phương pháp thử. Xác định thời gian đông kết và độ ổn định</t>
  </si>
  <si>
    <t xml:space="preserve"> 7713:2007</t>
  </si>
  <si>
    <t>Xi măng. Xác định sự thay đổi chiều dài thanh vữa trong dung dịch sulfat</t>
  </si>
  <si>
    <t xml:space="preserve">12003:2018 </t>
  </si>
  <si>
    <t>Xi măng - Phương pháp xác định độ nở thanh vữa trong môi trường nước</t>
  </si>
  <si>
    <t xml:space="preserve"> 6070:2005</t>
  </si>
  <si>
    <t>Xi măng pooclăng. Phương pháp xác định nhiệt thuỷ hoá</t>
  </si>
  <si>
    <t>11970:2018</t>
  </si>
  <si>
    <t>Xác định nhiệt thủy hóa XM – Phương pháp bán đoạn nhiệt</t>
  </si>
  <si>
    <t>6068:2004</t>
  </si>
  <si>
    <t>Xi măng poóc lăng bền sunphat. Phương pháp xác định độ nở sunphat</t>
  </si>
  <si>
    <t>8874:2012</t>
  </si>
  <si>
    <t>Phương pháp thử xác định độ nở hãm của vữa xi măng nở</t>
  </si>
  <si>
    <t>8875:2012</t>
  </si>
  <si>
    <t>Phương pháp thử xác định thời gian đông kết của vữa xi măng bằng kim vicat cải biến</t>
  </si>
  <si>
    <t>8876:2012</t>
  </si>
  <si>
    <t>Phương pháp thử xác định hàm lượng bọt khí trong vữa xi măng</t>
  </si>
  <si>
    <t>8877:2011</t>
  </si>
  <si>
    <t>Xi măng. Phương pháp xác định độ nở autoclave</t>
  </si>
  <si>
    <t xml:space="preserve">Phương pháp xác định độ co và độ nở cho xi măng giếng khoan trong điều kiện áp suất khí quyển </t>
  </si>
  <si>
    <t xml:space="preserve"> ISO
10426-5</t>
  </si>
  <si>
    <t>141:2008</t>
  </si>
  <si>
    <t>Xi măng pooc lăng -PP Phân tích hóa học</t>
  </si>
  <si>
    <t xml:space="preserve"> 9189:2012</t>
  </si>
  <si>
    <t>Định lượng các khoáng trong clanhke XM - PP nhiễu xạ tia X</t>
  </si>
  <si>
    <t xml:space="preserve"> 9203:2012</t>
  </si>
  <si>
    <t>Xi măng pooc lăng hỗn hợp - phương pháp xác định hàm lượng phụ gia khoáng</t>
  </si>
  <si>
    <t>7947:2008</t>
  </si>
  <si>
    <t>Xi măng Alumin. Phương pháp phân tích hóa học</t>
  </si>
  <si>
    <t>8823:2011</t>
  </si>
  <si>
    <t>Xi măng - PP xác định gần đúng hàm lượng SO3 tối ưu thông qua cường độ nén</t>
  </si>
  <si>
    <t>3735:1982</t>
  </si>
  <si>
    <t>Xi măng - PP thử - Xác định hoạt tính puzolan cho xi măng puzolan</t>
  </si>
  <si>
    <t>6820:2013</t>
  </si>
  <si>
    <t>Xi măng pooclăng chứa bari. Phương pháp phân tích hoá học</t>
  </si>
  <si>
    <t>1.4.</t>
  </si>
  <si>
    <t>Vật liệu thành phần cho xi măng</t>
  </si>
  <si>
    <t>6071:2013</t>
  </si>
  <si>
    <t>Nguyên liệu để sản xuất xi măng pooclăng. Hỗn hợp sét</t>
  </si>
  <si>
    <t xml:space="preserve"> 6072:2013</t>
  </si>
  <si>
    <t>Nguyên liệu để sản xuất xi măng pooclăng. Đá vôi. Yêu cầu kỹ thuật</t>
  </si>
  <si>
    <t xml:space="preserve"> 3735:1982</t>
  </si>
  <si>
    <t>Phụ gia hoạt tính puzơlan</t>
  </si>
  <si>
    <t>Phụ gia khoáng cho xi măng</t>
  </si>
  <si>
    <t xml:space="preserve"> 9807:2013</t>
  </si>
  <si>
    <t>Thạch cao dùng để sản xuất xi măng</t>
  </si>
  <si>
    <t>11833:2017</t>
  </si>
  <si>
    <t>Thạch cao phospho dùng để sản xuất xi  măng</t>
  </si>
  <si>
    <t>4315:2007</t>
  </si>
  <si>
    <t xml:space="preserve">Xỉ hạt lò cao dùng để sản xuất xi măng </t>
  </si>
  <si>
    <t xml:space="preserve">8878:2011 </t>
  </si>
  <si>
    <t>Phụ gia công nghệ dùng cho sản xuất xi măng</t>
  </si>
  <si>
    <t xml:space="preserve"> 10302:2014</t>
  </si>
  <si>
    <t>Phụ gia hoạt tính tro bay dùng cho bê tông, vữa xây và xi măng</t>
  </si>
  <si>
    <t>YCKT của đá vôi mịn sử dụng với xi măng pooc lăng</t>
  </si>
  <si>
    <t>7024:2013</t>
  </si>
  <si>
    <t xml:space="preserve">Clanhke xi măng pooclăng thương phẩm </t>
  </si>
  <si>
    <t xml:space="preserve"> 6227:1996</t>
  </si>
  <si>
    <t>Cát tiêu chuẩn ISO để xác định cường độ của xi măng</t>
  </si>
  <si>
    <t xml:space="preserve"> 8262:2009</t>
  </si>
  <si>
    <t xml:space="preserve">Tro bay. Phương pháp phân tích hóa học </t>
  </si>
  <si>
    <t>8265:2009</t>
  </si>
  <si>
    <t>Xỉ hạt lò cao. Phương pháp phân tích hóa học</t>
  </si>
  <si>
    <t>1.5.</t>
  </si>
  <si>
    <t>Vôi và Chất kết dính vôi</t>
  </si>
  <si>
    <t>2119:1991</t>
  </si>
  <si>
    <t>Đá canxi cacbonat để nung vôi xây dựng</t>
  </si>
  <si>
    <t>2231:2015</t>
  </si>
  <si>
    <t>Vôi canxi cho xây dựng</t>
  </si>
  <si>
    <t>9191:2012</t>
  </si>
  <si>
    <t>Đá vôi - Phương pháp phân tích hoá học</t>
  </si>
  <si>
    <t>Thạch cao trong xây dựng</t>
  </si>
  <si>
    <t>8257-1:2009</t>
  </si>
  <si>
    <t>Tấm thạch cao. Phương pháp thử. Phần 1: Xác định kích thước, độ sâu, độ vuông góc</t>
  </si>
  <si>
    <t>8257-2:2009</t>
  </si>
  <si>
    <t>Tấm thạch cao. Phương pháp thử. Phần 2: xác định độ cứng của gờ, cạnh và lõi</t>
  </si>
  <si>
    <t>8257-3:2009</t>
  </si>
  <si>
    <t>Tấm thạch cao. Phương pháp thử. Phần 3: xác định cường độ chịu uốn</t>
  </si>
  <si>
    <t>8257-4:2009</t>
  </si>
  <si>
    <t>Tấm thạch cao. Phương pháp thử. Phần 4: Xác định độ kháng nhổ đinh</t>
  </si>
  <si>
    <t>8257-5:2009</t>
  </si>
  <si>
    <t>Tấm thạch cao. Phương pháp thử. Phần 5: Xác định độ biến dạng ẩm</t>
  </si>
  <si>
    <t>8257-6:2009</t>
  </si>
  <si>
    <t>Tấm thạch cao. Phương pháp thử. Phần 6: Xác định độ hút nước</t>
  </si>
  <si>
    <t>8257-7:2009</t>
  </si>
  <si>
    <t>Tấm thạch cao. Phương pháp thử. Phần 7: Xác định độ hấp thụ nước bề mặt</t>
  </si>
  <si>
    <t>8257-8:2009</t>
  </si>
  <si>
    <t>Tấm thạch cao. Phương pháp thử. Phần  8: Xác định độ thẩm thấu hơi nước</t>
  </si>
  <si>
    <t>8654:2011</t>
  </si>
  <si>
    <t xml:space="preserve">Thạch cao và sản phẩm thạch cao - Phương pháp xác định hàm lượng nước liên kết và hàm lượng sunfua trioxit tổng số. </t>
  </si>
  <si>
    <t>Thạch cao và các sản phẩm thạch cao - Thuật ngữ</t>
  </si>
  <si>
    <t xml:space="preserve">Chất kết dính và vữa thạch cao - Yêu cầu kỹ thuật </t>
  </si>
  <si>
    <t xml:space="preserve">BS EN 13279-1 </t>
  </si>
  <si>
    <t>Chất kết dính và vữa thạch cao - Phương pháp thử</t>
  </si>
  <si>
    <t xml:space="preserve"> BS EN 13279-2 </t>
  </si>
  <si>
    <t>Vật liệu cho mối nối tấm thạch cao</t>
  </si>
  <si>
    <t xml:space="preserve">BS EN 13963 </t>
  </si>
  <si>
    <t>Bê tông thạch cao</t>
  </si>
  <si>
    <t xml:space="preserve">ASTM C317 / C317M </t>
  </si>
  <si>
    <t>ASTM  C1658-19</t>
  </si>
  <si>
    <t>Panen thạch cao sợi thủy tinh bền nước. YCKT</t>
  </si>
  <si>
    <t>ASTM C 1178</t>
  </si>
  <si>
    <t>Panen thạch cao có sợi gia cường. YCKT</t>
  </si>
  <si>
    <t>ASTM C 1278</t>
  </si>
  <si>
    <t>Thạch cao gia cường sợi thủy tinh. YCKT</t>
  </si>
  <si>
    <t>ASTM C 1355</t>
  </si>
  <si>
    <t>Tấm tường thạch cao. YCKT</t>
  </si>
  <si>
    <t>ASTM C 1597</t>
  </si>
  <si>
    <t>Panen xi măng và thạch cao gia cường sợi nội thất. YCKT</t>
  </si>
  <si>
    <t>ASTM C 1629</t>
  </si>
  <si>
    <t>Hệ khung treo kim loại cho tấm trần - Phương pháp thử xác định các tính chất và độ bền</t>
  </si>
  <si>
    <t>Thi công tấm thạch cao ốp ngoài. YCKT</t>
  </si>
  <si>
    <t>ASTM C 1280</t>
  </si>
  <si>
    <t>Hướng dẫn lắp đặt sản phẩm thạch cao tại hệ thống trần</t>
  </si>
  <si>
    <t>ASTM C 1546</t>
  </si>
  <si>
    <t xml:space="preserve">Ghi chú </t>
  </si>
  <si>
    <t>EN 197-5</t>
  </si>
  <si>
    <t>Xi măng pooclăng đa cấu tử CEM II/C-M và xi măng đa cấu tử CEM VI</t>
  </si>
  <si>
    <t>Xi măng - Thành phần, yêu cầu kỹ thuật và tiêu chí phù hợp cho xi măng tỏa nhiệt rất thấp</t>
  </si>
  <si>
    <t>EN 14216:2015</t>
  </si>
  <si>
    <t>Xi măng canxi aluminate - Thành phần, yêu cầu kỹ thuật và Kiểm tra chấp nhận</t>
  </si>
  <si>
    <t>EN 14647:2005</t>
  </si>
  <si>
    <t>Xi măng sunphat - Thành phần, yêu cầu kỹ thuật và tiêu chí phù hợp</t>
  </si>
  <si>
    <t>EN 15743:2010 + A1:2015</t>
  </si>
  <si>
    <t>Xi măng và các vật liệu cho giếng khoan dầu khí - Yêu cầu kỹ thuật</t>
  </si>
  <si>
    <t>EN ISO 10426-1</t>
  </si>
  <si>
    <t>Xác định lượng phát thỉ khí nhà kính (GHG) của ngành công nghiệp xi măng</t>
  </si>
  <si>
    <t>EN ISO 19694-3</t>
  </si>
  <si>
    <t>BS EN 7979:2016</t>
  </si>
  <si>
    <t>YCKT của vật liệu puzolan dùng cho xi măng pooc lăng - Phần 1: Puzolan tự nhiên và puzolan tự nhiên nung</t>
  </si>
  <si>
    <t>YCKT của vật liệu puzolan dùng cho xi măng pooc lăng - Phần 2: Puzolan tự nhiên nung hoạt tính cao</t>
  </si>
  <si>
    <t>BS 8615-1</t>
  </si>
  <si>
    <t>BS 8615-2</t>
  </si>
  <si>
    <t>Vôi xây dựng - Định nghĩa, YCKT và kiểm tra chấp nhận</t>
  </si>
  <si>
    <t>EN 459-1</t>
  </si>
  <si>
    <t>EN 459-2</t>
  </si>
  <si>
    <t>Vôi xây dựng - Phương pháp thử</t>
  </si>
  <si>
    <t>Đã ban hành mới 2020</t>
  </si>
  <si>
    <t>Hiện tại</t>
  </si>
  <si>
    <t>Tương lai</t>
  </si>
  <si>
    <t>Cần soát xét</t>
  </si>
  <si>
    <t>Cần soát xét cho phù hợp EN 197-1</t>
  </si>
  <si>
    <t>Hủy khi ban hành TCVN mới phù hợp EN 197 -1</t>
  </si>
  <si>
    <t>Cần soát xét/hủy</t>
  </si>
  <si>
    <t>Sử dụng để quản lý khoáng sản</t>
  </si>
  <si>
    <t>Soát xét/hủy khi có TCVN mới, phù hợp EN 197-1</t>
  </si>
  <si>
    <t>Soát xét</t>
  </si>
  <si>
    <t xml:space="preserve">Tiêu chuẩn phương pháp thử </t>
  </si>
  <si>
    <t>Soát xét theo EN 451-1</t>
  </si>
  <si>
    <t>Xác định hàm lượng pha thủy tinh trong GBFS</t>
  </si>
  <si>
    <t>Xác định độ ổn định thể tích của tro bay có hàm lượng CaOtd vượt mức cho phép</t>
  </si>
  <si>
    <t>Đá vôi - Phương pháp phân tích hóa học</t>
  </si>
  <si>
    <t>TCVN  9191:2012</t>
  </si>
  <si>
    <t>Phù hợp yêu cầu trong EN 197-1</t>
  </si>
  <si>
    <t>Đề nghị thực hiện năm 2023</t>
  </si>
  <si>
    <t>Đã ban hành: TCVN 12963:2020</t>
  </si>
  <si>
    <t>Panen màng sợi thủy tinh - YCKT</t>
  </si>
  <si>
    <t>Panen màng sợi thủy tinh ốp ngoài - YCKT</t>
  </si>
  <si>
    <t>ASTM C 1177</t>
  </si>
  <si>
    <t>Chuẩn bị ban hành năm 2022</t>
  </si>
  <si>
    <t>Cần thiết để hoàn thiện bộ tiêu chuẩn theo EN</t>
  </si>
  <si>
    <t>là sản phẩm của đề tài "Xi măng siêu ít clanhke", VIBM đang thực hiện</t>
  </si>
  <si>
    <t>Đang được VIBM xây dựng trong năm 2022, cùng với tiêu chuẩn EN ISO 19694-2</t>
  </si>
  <si>
    <t>Trùng với số STT 4</t>
  </si>
  <si>
    <t>Chưa cần thiết, vì phương pháp thử theo EN 196-3 (VIBM đang xây dựng), chỉ khác về thành phần phối trộn</t>
  </si>
  <si>
    <t>Cần thiết</t>
  </si>
  <si>
    <t>Soát xét lại TCVN 2231, vì trong vôi xây dựng còn có vôi dolomit</t>
  </si>
  <si>
    <t>Đã soát xét, chờ ban hành</t>
  </si>
  <si>
    <t>Cần soát xét lại theo EN 459-1 và EN 459 -2</t>
  </si>
  <si>
    <t>Soát xét lại, bổ sung thử nghiệm hàm lượng cacbon hữu cơ</t>
  </si>
  <si>
    <t>Soát xét/hủy khi có TCVN mới, phù hợp EN 197-1- Trùng với STT 53</t>
  </si>
  <si>
    <t xml:space="preserve">Cần soát xét cho phù hợp EN 197-1- </t>
  </si>
  <si>
    <t>Còn hiệu lực</t>
  </si>
  <si>
    <t>Đã soát xét theo EN 196 - 8, đang chờ họp bộ</t>
  </si>
  <si>
    <t>Còn hiệu lực, (biên soạn theo EN 196 - 9)</t>
  </si>
  <si>
    <t xml:space="preserve">Còn hiệu lực </t>
  </si>
  <si>
    <t>Nên xem xét hủy bỏ. Hiện tại không sử dụng tiêu chuẩn này  vì  đã có TCVN 6017: 2015 Xi măng. Phương pháp thử. Xác định thời gian đông kết và độ ổn định.</t>
  </si>
  <si>
    <t>Nên xem xét hủy bỏ. Hiện tại không sử dụng tiêu chuẩn  vì  đã có TCVN 6016: 2011 Xi măng. Phương pháp thử. Xác định thời gian đông kết và độ ổn định.</t>
  </si>
  <si>
    <t>Đang soát xét (nhiệm vụ 2021 - 2022)</t>
  </si>
  <si>
    <t xml:space="preserve">Hủy bỏ. Đã có phiên bản mới TCVN 6068: 2020 ban hành </t>
  </si>
  <si>
    <t xml:space="preserve"> </t>
  </si>
  <si>
    <t>Cần soát xét (bổ sung qui định mới về độ an toàn của thiết bị Autoclave: đĩa vỡ; bổ sung qui định độ chụm của phương pháp)</t>
  </si>
  <si>
    <t>Nên hủy bỏ khi ban hành TCVN mới theo EN 196 -4</t>
  </si>
  <si>
    <t>Cần soát xét lại (xem xét lại yêu cầu kỹ thuật của cát và bổ sung độ chụm của phương pháp)</t>
  </si>
  <si>
    <t>Cần soát xét lại (xem xét lại yêu cầu kỹ thuật của cát và độ chụm)</t>
  </si>
  <si>
    <t>ASTM C807 - 08</t>
  </si>
  <si>
    <t>ASTM C185</t>
  </si>
  <si>
    <t>ASTM C806 - 04</t>
  </si>
  <si>
    <t>ASTM C563</t>
  </si>
  <si>
    <t>Đang chờ họp tổng cục để ban hành tiêu chuẩn (Đã soát xét theo EN 196 - 6)</t>
  </si>
  <si>
    <t>Nên  hủy bỏ khi ban hành TCVN mới theo EN 196 -1: tránh xung đột</t>
  </si>
  <si>
    <t>Nên hủy bỏ khi ban  hành TCVN mới theo EN 196 -3; tránh xung đột</t>
  </si>
  <si>
    <t>Nhiệm vụ giao năm 2020 (đã soát xét theo EN 196 -2, đang chờ họp bộ)</t>
  </si>
  <si>
    <t>Cần soát xét: đảm bảo cho điều kiện bảo dưỡng tương đồng với tài liệu tham khảo gốc mới nhất (trong môi trường nước vôi bão hòa)</t>
  </si>
  <si>
    <t xml:space="preserve">Cần soát xét: Rà soát định kỳ theo tài liệu tham khảo gốc mới nhất; và nên bổ sung độ chụm của phương pháp. </t>
  </si>
  <si>
    <t xml:space="preserve">Nên soát xét: rà soát định kỳ theo tài liệu tham khảo gốc mới nhất; và nên bổ sung thêm phương pháp xác định độ cứng sớm bằng phương pháp vữa </t>
  </si>
  <si>
    <t>Bảng tổng hợp các tiêu chuẩn viện dẫn trong EN 197 - 1</t>
  </si>
  <si>
    <t>Việt Nam</t>
  </si>
  <si>
    <t>EN 197 - 1</t>
  </si>
  <si>
    <t>Tình trạng</t>
  </si>
  <si>
    <t>TT</t>
  </si>
  <si>
    <t>Mã hiệu</t>
  </si>
  <si>
    <t>Tên</t>
  </si>
  <si>
    <t>EN 196 -1</t>
  </si>
  <si>
    <t>Methods of testing cement — Part 1: Determination of strength</t>
  </si>
  <si>
    <t>TCVN …</t>
  </si>
  <si>
    <t>Xi măng - Phương pháp xác định cường độ</t>
  </si>
  <si>
    <t>Đang xây dựng (Nhiệm vụ 2021 -2022)</t>
  </si>
  <si>
    <t>EN 196 - 2</t>
  </si>
  <si>
    <t>Methods of testing cement — Part 2: Chemical analysis of cement</t>
  </si>
  <si>
    <t>Xi măng - Phương pháp phân tích hóa học</t>
  </si>
  <si>
    <t>Đang chờ họp bộ (nhiệm vụ 2020 - 2021)</t>
  </si>
  <si>
    <t>EN 196 - 3</t>
  </si>
  <si>
    <t>Methods of testing cement — Part 3: Determination of setting times and soundness</t>
  </si>
  <si>
    <t xml:space="preserve">Xi măng - Phương pháp xác định thời gian đông kết và độ ổn định thể tích </t>
  </si>
  <si>
    <t>EN 196 - 4</t>
  </si>
  <si>
    <t>Methods of testing cement — Part 4: Quantitative determination of constitutent</t>
  </si>
  <si>
    <t>Xi măng - Định lượng thành phần cấu tử</t>
  </si>
  <si>
    <t>EN 196 - 5</t>
  </si>
  <si>
    <t>Methods of testing cement — Part 5: Pozzolanicity test for pozzolanic cement</t>
  </si>
  <si>
    <t>Xi măng - Thử nghiệm hoạt tính puzolan cho xi măng puzolan</t>
  </si>
  <si>
    <t>EN 196 - 6</t>
  </si>
  <si>
    <t>Methods of testing cement — Part 6: Determination of fineness</t>
  </si>
  <si>
    <t>Xi măng - Phương pháp xác định độ mịn</t>
  </si>
  <si>
    <t>TCVN 4030</t>
  </si>
  <si>
    <t>Đang chờ họp tổng cục để ban hành (Nhiệm vụ 2019 - 2020)</t>
  </si>
  <si>
    <t>EN 196-7</t>
  </si>
  <si>
    <t xml:space="preserve">Methods of testing cement — Part 7: Methods of taking and preparing samples of cement </t>
  </si>
  <si>
    <t>TCVN 141…</t>
  </si>
  <si>
    <t>TCVN 4787…</t>
  </si>
  <si>
    <t xml:space="preserve">Xi măng - Phương pháp lấy mẫu và chuẩn bị mẫu </t>
  </si>
  <si>
    <t>EN 196 - 8</t>
  </si>
  <si>
    <t>Methods of testing cement — Part 8: Heat of hydration — Solution method</t>
  </si>
  <si>
    <t>TCVN 6070…</t>
  </si>
  <si>
    <t>Xác định nhiệt thủy hóa theo phương pháp hòa tan</t>
  </si>
  <si>
    <t>Đang chờ họp bộ (nhiệm vụ 2018 - 2019)</t>
  </si>
  <si>
    <t>EN 196 - 9</t>
  </si>
  <si>
    <t>TCVN 11970:2018</t>
  </si>
  <si>
    <t>Methods of testing cement — Part 9: Heat of hydration — Semi-adiabatic method</t>
  </si>
  <si>
    <t xml:space="preserve">Xi măng – Xác định nhiệt thuỷ hoá theo phương pháp bán đoạn nhiệt </t>
  </si>
  <si>
    <t>EN 196 - 10</t>
  </si>
  <si>
    <t xml:space="preserve">Methods of testing cement — Part 10: Determination of the water - soluble chromium (VI) content of cement </t>
  </si>
  <si>
    <t>Xi măng - Phương pháp xác định hàm lượng Crôm (VI) hòa tan trong nước</t>
  </si>
  <si>
    <t>EN 196 -11</t>
  </si>
  <si>
    <t>TCVN…</t>
  </si>
  <si>
    <t xml:space="preserve">Methods of testing cement — Part 11: Heat of hydration — Isothermal Conduction Calorimetry method </t>
  </si>
  <si>
    <t>Xi măng - Xác định nhiệt thủy hóa bằng phương pháp nhiệt lượng dẫn nhiệt đẳng nhiệt</t>
  </si>
  <si>
    <t>EN 197 -2</t>
  </si>
  <si>
    <t xml:space="preserve"> Cement — Part 2: Conformity evaluation</t>
  </si>
  <si>
    <t>Xi măng - Đánh giá sự phù hợp</t>
  </si>
  <si>
    <t>EN 451-1</t>
  </si>
  <si>
    <t xml:space="preserve">Method of testing fly ash — Part 1: Determination of free calcium oxide content </t>
  </si>
  <si>
    <t>Tro bay - Phương pháp xác định hàm lượng vôi tự do</t>
  </si>
  <si>
    <t>Nhiệm vụ 2022 - 2023</t>
  </si>
  <si>
    <t>EN 933-9</t>
  </si>
  <si>
    <t>Tests for geometrical properties of aggregates — Part 9: Assessment of fines –Methylene blue test</t>
  </si>
  <si>
    <t xml:space="preserve">TCVN 7572-21: 2018 </t>
  </si>
  <si>
    <t xml:space="preserve">Cốt liệu cho bê tông và vữa – Phần 21- Phương pháp xác định chỉ số Metylen xanh </t>
  </si>
  <si>
    <t>Determination of total organic carbon in limestone</t>
  </si>
  <si>
    <t>EN 13639</t>
  </si>
  <si>
    <t>?</t>
  </si>
  <si>
    <t xml:space="preserve">ISO 9277, </t>
  </si>
  <si>
    <t>Determination of the specific surface area of solids by gas adsorption - BET method</t>
  </si>
  <si>
    <t>ISO 9286</t>
  </si>
  <si>
    <t>Abrasive grains and crude — Chemical analysis of silicon carbide</t>
  </si>
  <si>
    <t>TCVN 8827:2011-PHỤ GIA KHOÁNG HOẠT TÍNH CAO DÙNG CHO BÊ TÔNG VÀ VỮA - SILICAFUME VÀ TRO TRẤU NGHIỀN MỊN:  trong Phụ lục B của tiêu chuẩn này: quy định phương pháp: Xác định bề mặt riêng oxit silic bằng phương pháp hấp phụ nitơ lớp đơn phân tử (B.E.T) (Theo ASTM D5604 - 96) (chưa kiểm chứng mức độ tương đương với ISO 9277)</t>
  </si>
  <si>
    <t xml:space="preserve">TCVN 9190 : 2012 - VẬT LIỆU CACBUA SILIC - PHƯƠNG PHÁP PHÂN TÍCH HÓA HỌC (Phạm vi áp dụng của tiêu chuẩn này khác so với ISO 9286 và giới hạn xác định hàm lượng SiC xác định trong hai tiêu chuẩn là khác) </t>
  </si>
  <si>
    <t>Chưa đề xuất?</t>
  </si>
  <si>
    <t>Cần soát xét: xem xét lại  một số nội dung kỹ thuật để phù hợp  ("đúng") với tài liệu tham khảo gốc (như: vật liệu làm chày, kích thước chày đầm mẫu, thời gian đúc mẫu, tốc độ tăng tải khi nén, kích thước má nén, độ chính xác của dụng cụ đo và thiếu qui định về kết quả sự thay đổi chiều dài là kết quả trung bình tổi thiểu của ba thanh mẫu);</t>
  </si>
  <si>
    <t>Cần soát xét (xem lại định hướng tài liệu căn cứ để xây dựng?)</t>
  </si>
  <si>
    <t>Cần soát xét lại (Tài liệu gốc có phiên bản mới có một số điểm thay đổi )</t>
  </si>
  <si>
    <t>Nên xem xét soát xét theo hướng chuyển (ban hành) thành dạng sổ tay hướng dẫn về thử nghiệm xi măng nói chung (bao gồm cả cơ lý và hóa) nhằm cung cấp thêm thông tin, không nên để dưới dạng tiêu chuẩn. Hệ thống tiêu chuẩn ASTM có sổ tay hướng dẫn về thử nghiệm  xi măng.</t>
  </si>
  <si>
    <t xml:space="preserve">Cần soát xét lại: xem xét  lại một số nội dung kỹ thuật  để phù hợp ("đúng") với tài liệu tham khảo gốc (cát, độ chảy của vữa); </t>
  </si>
  <si>
    <t>Nội dung phương pháp hóa trong tiêu chuẩn này gần giống EN 196-5 đang làm; Còn nội phương pháp cơ lý nằm trong TCVN 6882:2016 (Soát xét/hủy khi có TCVN mới theo EN 196 -5)</t>
  </si>
  <si>
    <t>Định hướng XD mới</t>
  </si>
  <si>
    <t>Điều chỉnh một số quy định cho phù hợp EN 197-1</t>
  </si>
  <si>
    <t>Tham khảo Châu Âu</t>
  </si>
  <si>
    <t>ISO/ASTM</t>
  </si>
  <si>
    <t>EN/BSEN</t>
  </si>
  <si>
    <t>Dự kiến đưa vào QC 16 đang soát xét trong năm 2022</t>
  </si>
  <si>
    <t>Nằm trong TCVN 8256</t>
  </si>
  <si>
    <t xml:space="preserve"> 6016:2011</t>
  </si>
  <si>
    <t>Đã đề xuất nhiệm vụ 2023</t>
  </si>
  <si>
    <t xml:space="preserve">Lưu ý, khi soát xét, cần sử dụng phương pháp xác định các bon hữu cơ phù hợp với EN 13639 </t>
  </si>
  <si>
    <t>Đã SX, ban hành 2020</t>
  </si>
  <si>
    <t>8256:2022</t>
  </si>
  <si>
    <t xml:space="preserve">Tấm thạch cao - Yêu cầu kỹ thuật </t>
  </si>
  <si>
    <t>Đang soát xét</t>
  </si>
  <si>
    <t xml:space="preserve">TCVN </t>
  </si>
  <si>
    <t>13560:2022</t>
  </si>
  <si>
    <t>Panel thạch cao cốt sợi - Yêu cầu kỹ thuật</t>
  </si>
  <si>
    <t>10701:2016</t>
  </si>
  <si>
    <t>Tấm thạch cao - Yêu cầu lắp đặt, hoàn thiện</t>
  </si>
  <si>
    <t>Vật liệu cho mối nối các tấm thạch cao</t>
  </si>
  <si>
    <t>Hệ khung treo kim loại cho tấm trần - Yêu cầu kỹ thuật về sản xuất , tính năng và phương pháp thử</t>
  </si>
  <si>
    <t xml:space="preserve">12693:2020 </t>
  </si>
  <si>
    <t xml:space="preserve">12694:2020 </t>
  </si>
  <si>
    <t>Đã có số hiệu Chuẩn bị ban hành 2022</t>
  </si>
  <si>
    <t>ASTM C11</t>
  </si>
  <si>
    <t>Hệ khung vách không chịu lực</t>
  </si>
  <si>
    <t>Chuẩn bị ban hành</t>
  </si>
  <si>
    <t>ASTM C 645</t>
  </si>
  <si>
    <t>Chuẩn bị  ban hành</t>
  </si>
  <si>
    <t>Đang soát xét, Chờ ban hành</t>
  </si>
  <si>
    <t>Tổng cộng</t>
  </si>
  <si>
    <t>Chuẩn bị để ban hành</t>
  </si>
  <si>
    <r>
      <t xml:space="preserve">Xi măng  - </t>
    </r>
    <r>
      <rPr>
        <sz val="10"/>
        <color rgb="FF92D050"/>
        <rFont val="Arial"/>
        <family val="2"/>
        <scheme val="minor"/>
      </rPr>
      <t>Phương pháp thử</t>
    </r>
    <r>
      <rPr>
        <sz val="10"/>
        <color theme="1"/>
        <rFont val="Arial"/>
        <family val="2"/>
        <scheme val="minor"/>
      </rPr>
      <t xml:space="preserve"> -  </t>
    </r>
    <r>
      <rPr>
        <strike/>
        <sz val="10"/>
        <color theme="1"/>
        <rFont val="Arial"/>
        <family val="2"/>
        <scheme val="minor"/>
      </rPr>
      <t>Phương pháp</t>
    </r>
    <r>
      <rPr>
        <sz val="10"/>
        <color theme="1"/>
        <rFont val="Arial"/>
        <family val="2"/>
        <scheme val="minor"/>
      </rPr>
      <t xml:space="preserve"> Xác định cường độ </t>
    </r>
  </si>
  <si>
    <r>
      <t xml:space="preserve">Xi măng - Phương pháp xác định độ cứng sớm bằng dụng cụ Vicat </t>
    </r>
    <r>
      <rPr>
        <sz val="10"/>
        <color rgb="FF92D050"/>
        <rFont val="Arial"/>
        <family val="2"/>
        <scheme val="minor"/>
      </rPr>
      <t>(Phương pháp hồ)</t>
    </r>
  </si>
  <si>
    <r>
      <t xml:space="preserve"> 6017:</t>
    </r>
    <r>
      <rPr>
        <strike/>
        <sz val="10"/>
        <color rgb="FFFF0000"/>
        <rFont val="Arial"/>
        <family val="2"/>
        <scheme val="minor"/>
      </rPr>
      <t xml:space="preserve"> </t>
    </r>
    <r>
      <rPr>
        <sz val="10"/>
        <color theme="1"/>
        <rFont val="Arial"/>
        <family val="2"/>
        <scheme val="minor"/>
      </rPr>
      <t>2015</t>
    </r>
  </si>
  <si>
    <r>
      <t>6882:</t>
    </r>
    <r>
      <rPr>
        <strike/>
        <sz val="10"/>
        <color rgb="FFFF0000"/>
        <rFont val="Arial"/>
        <family val="2"/>
        <scheme val="minor"/>
      </rPr>
      <t>2013</t>
    </r>
    <r>
      <rPr>
        <strike/>
        <sz val="10"/>
        <color theme="1"/>
        <rFont val="Arial"/>
        <family val="2"/>
        <scheme val="minor"/>
      </rPr>
      <t xml:space="preserve"> </t>
    </r>
    <r>
      <rPr>
        <sz val="10"/>
        <color rgb="FF92D050"/>
        <rFont val="Arial"/>
        <family val="2"/>
        <scheme val="minor"/>
      </rPr>
      <t>2016</t>
    </r>
  </si>
  <si>
    <t>Mã số
tiêu chuẩn hiện tại</t>
  </si>
  <si>
    <t>DANH MỤC TIÊU CHUẨN HIỆN TẠI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</si>
</sst>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4"/>
      <color theme="1"/>
      <name val="Times New Roman"/>
      <family val="2"/>
    </font>
    <font>
      <sz val="12"/>
      <color theme="1"/>
      <name val="Times New Roman"/>
      <family val="1"/>
    </font>
    <font>
      <b/>
      <sz val="12"/>
      <color theme="1"/>
      <name val="Times New Roman"/>
      <family val="1"/>
    </font>
    <font>
      <b/>
      <i/>
      <sz val="12"/>
      <color theme="1"/>
      <name val="Times New Roman"/>
      <family val="1"/>
    </font>
    <font>
      <b/>
      <sz val="14"/>
      <color theme="1"/>
      <name val="Times New Roman"/>
      <family val="1"/>
    </font>
    <font>
      <sz val="12"/>
      <name val="Times New Roman"/>
      <family val="1"/>
    </font>
    <font>
      <b/>
      <i/>
      <sz val="14"/>
      <color theme="1"/>
      <name val="Times New Roman"/>
      <family val="1"/>
    </font>
    <font>
      <sz val="11"/>
      <color indexed="8"/>
      <name val="Calibri"/>
      <family val="2"/>
    </font>
    <font>
      <sz val="12"/>
      <color indexed="8"/>
      <name val="Times New Roman"/>
      <family val="1"/>
    </font>
    <font>
      <sz val="8"/>
      <name val="Times New Roman"/>
      <family val="2"/>
    </font>
    <font>
      <b/>
      <sz val="10.5"/>
      <color rgb="FF000000"/>
      <name val="Arial"/>
      <family val="2"/>
    </font>
    <font>
      <sz val="10.5"/>
      <color rgb="FF646464"/>
      <name val="Arial"/>
      <family val="2"/>
    </font>
    <font>
      <sz val="17"/>
      <color rgb="FF222222"/>
      <name val="Arial"/>
      <family val="2"/>
    </font>
    <font>
      <b/>
      <sz val="12"/>
      <name val="Times New Roman"/>
      <family val="1"/>
    </font>
    <font>
      <b/>
      <sz val="14"/>
      <name val="Times New Roman"/>
      <family val="1"/>
    </font>
    <font>
      <b/>
      <i/>
      <sz val="12"/>
      <name val="Times New Roman"/>
      <family val="1"/>
    </font>
    <font>
      <b/>
      <i/>
      <sz val="14"/>
      <name val="Times New Roman"/>
      <family val="1"/>
    </font>
    <font>
      <b/>
      <sz val="10"/>
      <name val="Arial"/>
      <family val="2"/>
      <scheme val="minor"/>
    </font>
    <font>
      <sz val="10"/>
      <name val="Arial"/>
      <family val="2"/>
      <scheme val="minor"/>
    </font>
    <font>
      <b/>
      <i/>
      <sz val="10"/>
      <name val="Arial"/>
      <family val="2"/>
      <scheme val="minor"/>
    </font>
    <font>
      <sz val="10"/>
      <color rgb="FFFF0000"/>
      <name val="Arial"/>
      <family val="2"/>
      <scheme val="minor"/>
    </font>
    <font>
      <b/>
      <sz val="16"/>
      <name val="Arial"/>
      <family val="2"/>
      <scheme val="minor"/>
    </font>
    <font>
      <b/>
      <sz val="10"/>
      <color theme="1"/>
      <name val="Arial"/>
      <family val="2"/>
      <scheme val="minor"/>
    </font>
    <font>
      <sz val="10"/>
      <color theme="1"/>
      <name val="Arial"/>
      <family val="2"/>
      <scheme val="minor"/>
    </font>
    <font>
      <sz val="10"/>
      <color rgb="FF000000"/>
      <name val="Arial"/>
      <family val="2"/>
      <scheme val="minor"/>
    </font>
    <font>
      <b/>
      <sz val="16"/>
      <color theme="1"/>
      <name val="Arial"/>
      <family val="2"/>
      <scheme val="minor"/>
    </font>
    <font>
      <b/>
      <i/>
      <sz val="10"/>
      <color theme="1"/>
      <name val="Arial"/>
      <family val="2"/>
      <scheme val="minor"/>
    </font>
    <font>
      <sz val="10"/>
      <color rgb="FF92D050"/>
      <name val="Arial"/>
      <family val="2"/>
      <scheme val="minor"/>
    </font>
    <font>
      <strike/>
      <sz val="10"/>
      <color theme="1"/>
      <name val="Arial"/>
      <family val="2"/>
      <scheme val="minor"/>
    </font>
    <font>
      <strike/>
      <sz val="10"/>
      <color rgb="FFFF0000"/>
      <name val="Arial"/>
      <family val="2"/>
      <scheme val="minor"/>
    </font>
    <font>
      <sz val="10"/>
      <color indexed="8"/>
      <name val="Arial"/>
      <family val="2"/>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26">
    <xf numFmtId="0" fontId="0" fillId="0" borderId="0" xfId="0"/>
    <xf numFmtId="0" fontId="11" fillId="0" borderId="0" xfId="0" applyFont="1" applyAlignment="1">
      <alignment wrapText="1"/>
    </xf>
    <xf numFmtId="0" fontId="5" fillId="0" borderId="0" xfId="0" applyFont="1"/>
    <xf numFmtId="0" fontId="5"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5" fillId="0" borderId="3" xfId="0" applyFont="1" applyBorder="1" applyAlignment="1">
      <alignment vertical="center" wrapText="1"/>
    </xf>
    <xf numFmtId="0" fontId="5" fillId="0" borderId="0" xfId="0" applyFont="1" applyAlignment="1">
      <alignment horizontal="center" vertical="center" wrapText="1"/>
    </xf>
    <xf numFmtId="0" fontId="5" fillId="0" borderId="3" xfId="0" applyFont="1" applyBorder="1" applyAlignment="1">
      <alignment wrapText="1"/>
    </xf>
    <xf numFmtId="0" fontId="5" fillId="0" borderId="3" xfId="0" applyFont="1" applyBorder="1"/>
    <xf numFmtId="0" fontId="5"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12" fillId="0" borderId="0" xfId="0" applyFont="1" applyAlignment="1">
      <alignment horizontal="justify" vertical="center" wrapText="1"/>
    </xf>
    <xf numFmtId="0" fontId="5" fillId="2" borderId="0" xfId="0" applyFont="1" applyFill="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vertical="center"/>
    </xf>
    <xf numFmtId="0" fontId="18" fillId="0" borderId="2" xfId="0" applyFont="1" applyBorder="1" applyAlignment="1">
      <alignment vertical="center" wrapText="1"/>
    </xf>
    <xf numFmtId="0" fontId="18" fillId="0" borderId="2" xfId="0"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horizontal="center" vertical="center"/>
    </xf>
    <xf numFmtId="0" fontId="18" fillId="0" borderId="2" xfId="0" applyFont="1" applyBorder="1" applyAlignment="1">
      <alignment vertical="center"/>
    </xf>
    <xf numFmtId="0" fontId="18" fillId="0" borderId="2" xfId="0" applyFont="1" applyBorder="1" applyAlignment="1">
      <alignment horizontal="center" vertical="center" wrapText="1"/>
    </xf>
    <xf numFmtId="0" fontId="18" fillId="2" borderId="2" xfId="0" applyFont="1" applyFill="1" applyBorder="1" applyAlignment="1">
      <alignment horizontal="justify" vertical="center"/>
    </xf>
    <xf numFmtId="0" fontId="18" fillId="0" borderId="2" xfId="1" applyFont="1" applyBorder="1" applyAlignment="1">
      <alignment horizontal="center" vertical="center" wrapText="1"/>
    </xf>
    <xf numFmtId="0" fontId="20" fillId="0" borderId="2" xfId="0" applyFont="1" applyBorder="1" applyAlignment="1">
      <alignment vertical="center" wrapText="1"/>
    </xf>
    <xf numFmtId="0" fontId="18" fillId="2" borderId="2" xfId="0" applyFont="1" applyFill="1" applyBorder="1" applyAlignment="1">
      <alignment vertical="center" wrapText="1"/>
    </xf>
    <xf numFmtId="0" fontId="20" fillId="2" borderId="2" xfId="0" applyFont="1" applyFill="1" applyBorder="1" applyAlignment="1">
      <alignment horizontal="center" vertical="center"/>
    </xf>
    <xf numFmtId="0" fontId="18" fillId="0" borderId="2" xfId="0" applyFont="1" applyBorder="1" applyAlignment="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wrapText="1"/>
    </xf>
    <xf numFmtId="0" fontId="20" fillId="2" borderId="2" xfId="0" applyFont="1" applyFill="1" applyBorder="1" applyAlignment="1">
      <alignment wrapText="1"/>
    </xf>
    <xf numFmtId="0" fontId="18" fillId="2" borderId="2" xfId="0" applyFont="1" applyFill="1" applyBorder="1" applyAlignment="1">
      <alignment horizontal="center"/>
    </xf>
    <xf numFmtId="0" fontId="18" fillId="0" borderId="2" xfId="0" applyFont="1" applyBorder="1"/>
    <xf numFmtId="0" fontId="18" fillId="0" borderId="2" xfId="0" applyFont="1" applyBorder="1" applyAlignment="1">
      <alignment horizontal="center"/>
    </xf>
    <xf numFmtId="0" fontId="18" fillId="0" borderId="2" xfId="0" applyFont="1" applyBorder="1" applyAlignment="1">
      <alignment wrapText="1"/>
    </xf>
    <xf numFmtId="0" fontId="20" fillId="0" borderId="2" xfId="0" applyFont="1" applyBorder="1" applyAlignment="1">
      <alignment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xf numFmtId="0" fontId="17"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18" fillId="0" borderId="2" xfId="1" applyFont="1" applyBorder="1" applyAlignment="1">
      <alignment horizontal="left" vertical="center" wrapText="1"/>
    </xf>
    <xf numFmtId="0" fontId="17" fillId="0" borderId="2" xfId="0" applyFont="1" applyBorder="1" applyAlignment="1">
      <alignment horizontal="center"/>
    </xf>
    <xf numFmtId="0" fontId="17" fillId="0" borderId="2" xfId="0" applyFont="1" applyBorder="1"/>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23" fillId="0" borderId="2" xfId="0" applyFont="1" applyBorder="1" applyAlignment="1">
      <alignment horizontal="justify" vertical="center"/>
    </xf>
    <xf numFmtId="0" fontId="23" fillId="0" borderId="2" xfId="0" applyFont="1" applyBorder="1" applyAlignment="1">
      <alignment horizontal="justify" vertical="center" wrapText="1"/>
    </xf>
    <xf numFmtId="0" fontId="21" fillId="0" borderId="4" xfId="0" applyFont="1" applyBorder="1" applyAlignment="1">
      <alignment horizontal="center" vertical="center"/>
    </xf>
    <xf numFmtId="0" fontId="18" fillId="0" borderId="2" xfId="0" applyFont="1" applyBorder="1" applyAlignment="1">
      <alignment horizontal="left" vertical="center" wrapText="1"/>
    </xf>
    <xf numFmtId="0" fontId="17" fillId="3" borderId="2" xfId="0" applyFont="1" applyFill="1" applyBorder="1" applyAlignment="1">
      <alignment horizontal="center" vertical="center"/>
    </xf>
    <xf numFmtId="0" fontId="17" fillId="0" borderId="2" xfId="0" applyFont="1" applyBorder="1" applyAlignment="1">
      <alignment horizontal="left" vertical="center"/>
    </xf>
    <xf numFmtId="0" fontId="17" fillId="3"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25" fillId="0" borderId="4" xfId="0" applyFont="1" applyBorder="1" applyAlignment="1">
      <alignment horizontal="center" vertical="center"/>
    </xf>
    <xf numFmtId="0" fontId="22" fillId="3" borderId="2" xfId="0" applyFont="1" applyFill="1" applyBorder="1" applyAlignment="1">
      <alignment horizontal="center"/>
    </xf>
    <xf numFmtId="0" fontId="22" fillId="3" borderId="1" xfId="0" applyFont="1" applyFill="1" applyBorder="1" applyAlignment="1">
      <alignment horizontal="center" vertical="center"/>
    </xf>
    <xf numFmtId="0" fontId="22" fillId="3" borderId="2" xfId="0" applyFont="1" applyFill="1" applyBorder="1"/>
    <xf numFmtId="0" fontId="22" fillId="3" borderId="2" xfId="0" applyFont="1" applyFill="1" applyBorder="1" applyAlignment="1">
      <alignment horizontal="center"/>
    </xf>
    <xf numFmtId="0" fontId="22" fillId="3" borderId="5" xfId="0" applyFont="1" applyFill="1" applyBorder="1" applyAlignment="1">
      <alignment horizontal="center" vertical="center"/>
    </xf>
    <xf numFmtId="0" fontId="23" fillId="0" borderId="2" xfId="0" applyFont="1" applyFill="1" applyBorder="1" applyAlignment="1">
      <alignment horizontal="justify" vertical="center"/>
    </xf>
    <xf numFmtId="0" fontId="23" fillId="0" borderId="2"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2" xfId="0" applyFont="1" applyFill="1" applyBorder="1" applyAlignment="1">
      <alignment horizontal="justify" vertical="center"/>
    </xf>
    <xf numFmtId="0" fontId="0" fillId="0" borderId="0" xfId="0" applyFill="1"/>
    <xf numFmtId="0" fontId="10"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8" fillId="0" borderId="0" xfId="1" applyFont="1" applyFill="1" applyAlignment="1">
      <alignment horizontal="center" vertical="center" wrapText="1"/>
    </xf>
    <xf numFmtId="0" fontId="5" fillId="0" borderId="0" xfId="1" applyFont="1" applyFill="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2" xfId="0" applyFont="1" applyFill="1" applyBorder="1" applyAlignment="1">
      <alignment vertical="center"/>
    </xf>
    <xf numFmtId="0" fontId="22" fillId="0" borderId="2" xfId="0" applyFont="1" applyFill="1" applyBorder="1" applyAlignment="1">
      <alignment horizontal="left" vertical="center"/>
    </xf>
    <xf numFmtId="0" fontId="26"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6" fillId="0" borderId="2" xfId="0" applyFont="1" applyFill="1" applyBorder="1" applyAlignment="1">
      <alignment vertical="center"/>
    </xf>
    <xf numFmtId="0" fontId="23"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left" vertical="center"/>
    </xf>
    <xf numFmtId="0" fontId="23" fillId="0" borderId="2" xfId="0" applyFont="1" applyFill="1" applyBorder="1" applyAlignment="1">
      <alignment vertical="center"/>
    </xf>
    <xf numFmtId="0" fontId="23" fillId="0" borderId="2" xfId="0" applyFont="1" applyFill="1" applyBorder="1" applyAlignment="1">
      <alignment horizontal="center" wrapText="1"/>
    </xf>
    <xf numFmtId="0" fontId="26" fillId="0" borderId="2" xfId="0" applyFont="1" applyFill="1" applyBorder="1" applyAlignment="1">
      <alignment horizontal="left" vertical="center" wrapText="1"/>
    </xf>
    <xf numFmtId="0" fontId="23" fillId="0" borderId="2" xfId="0" applyFont="1" applyFill="1" applyBorder="1" applyAlignment="1">
      <alignment horizontal="justify" vertical="center"/>
    </xf>
    <xf numFmtId="0" fontId="20" fillId="0" borderId="2" xfId="0" applyFont="1" applyFill="1" applyBorder="1" applyAlignment="1">
      <alignment vertical="center" wrapText="1"/>
    </xf>
    <xf numFmtId="0" fontId="30" fillId="0" borderId="2" xfId="1" applyFont="1" applyFill="1" applyBorder="1" applyAlignment="1">
      <alignment horizontal="center" vertical="center"/>
    </xf>
    <xf numFmtId="0" fontId="30" fillId="0" borderId="2" xfId="1"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xf>
    <xf numFmtId="0" fontId="23" fillId="0" borderId="2" xfId="0" applyFont="1" applyFill="1" applyBorder="1" applyAlignment="1">
      <alignment wrapText="1"/>
    </xf>
    <xf numFmtId="0" fontId="26"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0" fillId="0" borderId="2" xfId="0" applyFont="1" applyFill="1" applyBorder="1" applyAlignment="1">
      <alignment vertical="center"/>
    </xf>
    <xf numFmtId="0" fontId="26" fillId="0" borderId="2"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xf>
    <xf numFmtId="0" fontId="24" fillId="0" borderId="2" xfId="0" applyFont="1" applyFill="1" applyBorder="1" applyAlignment="1">
      <alignment horizontal="left"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1" fillId="0" borderId="4" xfId="0" applyFont="1" applyFill="1" applyBorder="1" applyAlignment="1">
      <alignment horizontal="center" vertical="center"/>
    </xf>
    <xf numFmtId="0" fontId="25" fillId="0" borderId="4" xfId="0" applyFont="1" applyFill="1" applyBorder="1" applyAlignment="1">
      <alignment horizontal="center" vertical="center"/>
    </xf>
  </cellXfs>
  <cellStyles count="2">
    <cellStyle name="Bình thường"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tabSelected="1" zoomScaleNormal="100" workbookViewId="0">
      <pane ySplit="2" topLeftCell="A3" activePane="bottomLeft" state="frozen"/>
      <selection pane="bottomLeft" activeCell="I7" sqref="I7"/>
    </sheetView>
  </sheetViews>
  <sheetFormatPr defaultColWidth="7.33203125" defaultRowHeight="15.75" x14ac:dyDescent="0.25"/>
  <cols>
    <col min="1" max="1" width="4.21875" style="83" customWidth="1"/>
    <col min="2" max="2" width="5.33203125" style="83" customWidth="1"/>
    <col min="3" max="3" width="10.77734375" style="86" customWidth="1"/>
    <col min="4" max="4" width="30.77734375" style="87" customWidth="1"/>
    <col min="5" max="5" width="11.88671875" style="87" customWidth="1"/>
    <col min="6" max="6" width="28.33203125" style="90" customWidth="1"/>
    <col min="7" max="7" width="15.21875" style="87" customWidth="1"/>
    <col min="8" max="15" width="7.33203125" style="87" customWidth="1"/>
    <col min="16" max="16384" width="7.33203125" style="87"/>
  </cols>
  <sheetData>
    <row r="1" spans="1:7" ht="33.75" customHeight="1" x14ac:dyDescent="0.25">
      <c r="A1" s="125" t="s">
        <v>380</v>
      </c>
      <c r="B1" s="124"/>
      <c r="C1" s="124"/>
      <c r="D1" s="124"/>
      <c r="E1" s="124"/>
      <c r="F1" s="124"/>
      <c r="G1" s="124"/>
    </row>
    <row r="2" spans="1:7" s="76" customFormat="1" ht="56.1" customHeight="1" x14ac:dyDescent="0.3">
      <c r="A2" s="121" t="s">
        <v>1</v>
      </c>
      <c r="B2" s="121" t="s">
        <v>2</v>
      </c>
      <c r="C2" s="122" t="s">
        <v>379</v>
      </c>
      <c r="D2" s="121" t="s">
        <v>3</v>
      </c>
      <c r="E2" s="123" t="s">
        <v>184</v>
      </c>
      <c r="F2" s="123"/>
      <c r="G2" s="123"/>
    </row>
    <row r="3" spans="1:7" s="77" customFormat="1" x14ac:dyDescent="0.3">
      <c r="A3" s="91"/>
      <c r="B3" s="91">
        <f>B6+B13+B31+B57+B72+B77</f>
        <v>74</v>
      </c>
      <c r="C3" s="91">
        <f>C6+C13+C31+C57+C72</f>
        <v>0</v>
      </c>
      <c r="D3" s="91"/>
      <c r="E3" s="93"/>
      <c r="F3" s="93"/>
      <c r="G3" s="93"/>
    </row>
    <row r="4" spans="1:7" s="77" customFormat="1" x14ac:dyDescent="0.3">
      <c r="A4" s="91" t="s">
        <v>7</v>
      </c>
      <c r="B4" s="94" t="s">
        <v>8</v>
      </c>
      <c r="C4" s="94"/>
      <c r="D4" s="93"/>
      <c r="E4" s="91" t="s">
        <v>207</v>
      </c>
      <c r="F4" s="91" t="s">
        <v>208</v>
      </c>
      <c r="G4" s="91" t="s">
        <v>343</v>
      </c>
    </row>
    <row r="5" spans="1:7" s="78" customFormat="1" x14ac:dyDescent="0.3">
      <c r="A5" s="95" t="s">
        <v>9</v>
      </c>
      <c r="B5" s="96" t="s">
        <v>10</v>
      </c>
      <c r="C5" s="96"/>
      <c r="D5" s="96"/>
      <c r="E5" s="97"/>
      <c r="F5" s="97"/>
      <c r="G5" s="97"/>
    </row>
    <row r="6" spans="1:7" s="79" customFormat="1" ht="18.75" x14ac:dyDescent="0.3">
      <c r="A6" s="91"/>
      <c r="B6" s="91">
        <f>COUNTIF(B7:B11,"TCVN")</f>
        <v>5</v>
      </c>
      <c r="C6" s="91"/>
      <c r="D6" s="91"/>
      <c r="E6" s="93"/>
      <c r="F6" s="93"/>
      <c r="G6" s="93"/>
    </row>
    <row r="7" spans="1:7" s="80" customFormat="1" x14ac:dyDescent="0.3">
      <c r="A7" s="98">
        <v>1</v>
      </c>
      <c r="B7" s="98" t="s">
        <v>2</v>
      </c>
      <c r="C7" s="99" t="s">
        <v>11</v>
      </c>
      <c r="D7" s="100" t="s">
        <v>12</v>
      </c>
      <c r="E7" s="101"/>
      <c r="F7" s="102" t="s">
        <v>209</v>
      </c>
      <c r="G7" s="102"/>
    </row>
    <row r="8" spans="1:7" s="80" customFormat="1" x14ac:dyDescent="0.3">
      <c r="A8" s="98">
        <v>2</v>
      </c>
      <c r="B8" s="98" t="s">
        <v>2</v>
      </c>
      <c r="C8" s="99" t="s">
        <v>13</v>
      </c>
      <c r="D8" s="100" t="s">
        <v>14</v>
      </c>
      <c r="E8" s="102"/>
      <c r="F8" s="102" t="s">
        <v>209</v>
      </c>
      <c r="G8" s="102"/>
    </row>
    <row r="9" spans="1:7" s="80" customFormat="1" x14ac:dyDescent="0.2">
      <c r="A9" s="98">
        <v>3</v>
      </c>
      <c r="B9" s="98" t="s">
        <v>2</v>
      </c>
      <c r="C9" s="99" t="s">
        <v>15</v>
      </c>
      <c r="D9" s="100" t="s">
        <v>16</v>
      </c>
      <c r="E9" s="103"/>
      <c r="F9" s="102" t="s">
        <v>209</v>
      </c>
      <c r="G9" s="102"/>
    </row>
    <row r="10" spans="1:7" s="80" customFormat="1" ht="25.5" x14ac:dyDescent="0.3">
      <c r="A10" s="98">
        <v>4</v>
      </c>
      <c r="B10" s="98" t="s">
        <v>2</v>
      </c>
      <c r="C10" s="99" t="s">
        <v>17</v>
      </c>
      <c r="D10" s="100" t="s">
        <v>18</v>
      </c>
      <c r="E10" s="102"/>
      <c r="F10" s="70" t="s">
        <v>210</v>
      </c>
      <c r="G10" s="102"/>
    </row>
    <row r="11" spans="1:7" s="80" customFormat="1" ht="51" x14ac:dyDescent="0.3">
      <c r="A11" s="98">
        <v>5</v>
      </c>
      <c r="B11" s="98" t="s">
        <v>2</v>
      </c>
      <c r="C11" s="99" t="s">
        <v>19</v>
      </c>
      <c r="D11" s="100" t="s">
        <v>20</v>
      </c>
      <c r="E11" s="99" t="s">
        <v>21</v>
      </c>
      <c r="F11" s="102" t="s">
        <v>209</v>
      </c>
      <c r="G11" s="102"/>
    </row>
    <row r="12" spans="1:7" s="78" customFormat="1" x14ac:dyDescent="0.3">
      <c r="A12" s="95" t="s">
        <v>22</v>
      </c>
      <c r="B12" s="104" t="s">
        <v>23</v>
      </c>
      <c r="C12" s="104"/>
      <c r="D12" s="104"/>
      <c r="E12" s="97"/>
      <c r="F12" s="97"/>
      <c r="G12" s="97"/>
    </row>
    <row r="13" spans="1:7" s="79" customFormat="1" ht="18.75" x14ac:dyDescent="0.3">
      <c r="A13" s="91"/>
      <c r="B13" s="91">
        <f>COUNTIF(B14:B29,"TCVN")</f>
        <v>15</v>
      </c>
      <c r="C13" s="91"/>
      <c r="D13" s="91"/>
      <c r="E13" s="93"/>
      <c r="F13" s="93"/>
      <c r="G13" s="93"/>
    </row>
    <row r="14" spans="1:7" s="80" customFormat="1" x14ac:dyDescent="0.3">
      <c r="A14" s="98">
        <v>1</v>
      </c>
      <c r="B14" s="98" t="s">
        <v>2</v>
      </c>
      <c r="C14" s="98" t="s">
        <v>24</v>
      </c>
      <c r="D14" s="100" t="s">
        <v>25</v>
      </c>
      <c r="E14" s="102" t="s">
        <v>206</v>
      </c>
      <c r="F14" s="105" t="s">
        <v>211</v>
      </c>
      <c r="G14" s="102" t="s">
        <v>353</v>
      </c>
    </row>
    <row r="15" spans="1:7" s="80" customFormat="1" x14ac:dyDescent="0.3">
      <c r="A15" s="98">
        <v>2</v>
      </c>
      <c r="B15" s="98" t="s">
        <v>2</v>
      </c>
      <c r="C15" s="99" t="s">
        <v>26</v>
      </c>
      <c r="D15" s="100" t="s">
        <v>27</v>
      </c>
      <c r="E15" s="102" t="s">
        <v>206</v>
      </c>
      <c r="F15" s="105"/>
      <c r="G15" s="102" t="s">
        <v>353</v>
      </c>
    </row>
    <row r="16" spans="1:7" s="80" customFormat="1" x14ac:dyDescent="0.3">
      <c r="A16" s="98">
        <v>3</v>
      </c>
      <c r="B16" s="98" t="s">
        <v>2</v>
      </c>
      <c r="C16" s="99" t="s">
        <v>28</v>
      </c>
      <c r="D16" s="100" t="s">
        <v>29</v>
      </c>
      <c r="E16" s="102"/>
      <c r="F16" s="105"/>
      <c r="G16" s="102"/>
    </row>
    <row r="17" spans="1:7" s="80" customFormat="1" x14ac:dyDescent="0.3">
      <c r="A17" s="98">
        <v>4</v>
      </c>
      <c r="B17" s="98" t="s">
        <v>2</v>
      </c>
      <c r="C17" s="99" t="s">
        <v>30</v>
      </c>
      <c r="D17" s="100" t="s">
        <v>31</v>
      </c>
      <c r="E17" s="102"/>
      <c r="F17" s="105"/>
      <c r="G17" s="102"/>
    </row>
    <row r="18" spans="1:7" s="80" customFormat="1" x14ac:dyDescent="0.3">
      <c r="A18" s="98">
        <v>5</v>
      </c>
      <c r="B18" s="98" t="s">
        <v>2</v>
      </c>
      <c r="C18" s="99" t="s">
        <v>32</v>
      </c>
      <c r="D18" s="100" t="s">
        <v>33</v>
      </c>
      <c r="E18" s="102"/>
      <c r="F18" s="102" t="s">
        <v>209</v>
      </c>
      <c r="G18" s="102"/>
    </row>
    <row r="19" spans="1:7" s="80" customFormat="1" ht="25.5" x14ac:dyDescent="0.3">
      <c r="A19" s="98">
        <v>6</v>
      </c>
      <c r="B19" s="98" t="s">
        <v>2</v>
      </c>
      <c r="C19" s="99" t="s">
        <v>34</v>
      </c>
      <c r="D19" s="100" t="s">
        <v>35</v>
      </c>
      <c r="E19" s="102"/>
      <c r="F19" s="70" t="s">
        <v>209</v>
      </c>
      <c r="G19" s="102"/>
    </row>
    <row r="20" spans="1:7" s="80" customFormat="1" ht="38.25" x14ac:dyDescent="0.3">
      <c r="A20" s="98">
        <v>7</v>
      </c>
      <c r="B20" s="98" t="s">
        <v>2</v>
      </c>
      <c r="C20" s="99" t="s">
        <v>36</v>
      </c>
      <c r="D20" s="100" t="s">
        <v>37</v>
      </c>
      <c r="E20" s="102"/>
      <c r="F20" s="70" t="s">
        <v>209</v>
      </c>
      <c r="G20" s="70" t="s">
        <v>344</v>
      </c>
    </row>
    <row r="21" spans="1:7" s="80" customFormat="1" ht="25.5" x14ac:dyDescent="0.3">
      <c r="A21" s="98">
        <v>8</v>
      </c>
      <c r="B21" s="98" t="s">
        <v>2</v>
      </c>
      <c r="C21" s="99" t="s">
        <v>38</v>
      </c>
      <c r="D21" s="100" t="s">
        <v>39</v>
      </c>
      <c r="E21" s="102"/>
      <c r="F21" s="70" t="s">
        <v>211</v>
      </c>
      <c r="G21" s="102"/>
    </row>
    <row r="22" spans="1:7" s="80" customFormat="1" ht="38.25" x14ac:dyDescent="0.3">
      <c r="A22" s="98">
        <v>9</v>
      </c>
      <c r="B22" s="98" t="s">
        <v>2</v>
      </c>
      <c r="C22" s="99" t="s">
        <v>40</v>
      </c>
      <c r="D22" s="100" t="s">
        <v>41</v>
      </c>
      <c r="E22" s="102"/>
      <c r="F22" s="70" t="s">
        <v>212</v>
      </c>
      <c r="G22" s="70" t="s">
        <v>344</v>
      </c>
    </row>
    <row r="23" spans="1:7" s="80" customFormat="1" x14ac:dyDescent="0.3">
      <c r="A23" s="98">
        <v>10</v>
      </c>
      <c r="B23" s="98" t="s">
        <v>2</v>
      </c>
      <c r="C23" s="99" t="s">
        <v>42</v>
      </c>
      <c r="D23" s="100" t="s">
        <v>43</v>
      </c>
      <c r="E23" s="102"/>
      <c r="F23" s="70" t="s">
        <v>209</v>
      </c>
      <c r="G23" s="102"/>
    </row>
    <row r="24" spans="1:7" s="80" customFormat="1" x14ac:dyDescent="0.3">
      <c r="A24" s="98">
        <v>11</v>
      </c>
      <c r="B24" s="98" t="s">
        <v>2</v>
      </c>
      <c r="C24" s="99" t="s">
        <v>44</v>
      </c>
      <c r="D24" s="100" t="s">
        <v>45</v>
      </c>
      <c r="E24" s="102"/>
      <c r="F24" s="70" t="s">
        <v>209</v>
      </c>
      <c r="G24" s="102"/>
    </row>
    <row r="25" spans="1:7" s="80" customFormat="1" x14ac:dyDescent="0.3">
      <c r="A25" s="98">
        <v>12</v>
      </c>
      <c r="B25" s="98" t="s">
        <v>2</v>
      </c>
      <c r="C25" s="99" t="s">
        <v>46</v>
      </c>
      <c r="D25" s="100" t="s">
        <v>47</v>
      </c>
      <c r="E25" s="102"/>
      <c r="F25" s="70" t="s">
        <v>209</v>
      </c>
      <c r="G25" s="102"/>
    </row>
    <row r="26" spans="1:7" s="80" customFormat="1" x14ac:dyDescent="0.3">
      <c r="A26" s="98">
        <v>13</v>
      </c>
      <c r="B26" s="98" t="s">
        <v>2</v>
      </c>
      <c r="C26" s="99" t="s">
        <v>48</v>
      </c>
      <c r="D26" s="100" t="s">
        <v>49</v>
      </c>
      <c r="E26" s="102"/>
      <c r="F26" s="70" t="s">
        <v>209</v>
      </c>
      <c r="G26" s="102" t="s">
        <v>345</v>
      </c>
    </row>
    <row r="27" spans="1:7" s="80" customFormat="1" x14ac:dyDescent="0.3">
      <c r="A27" s="98">
        <v>14</v>
      </c>
      <c r="B27" s="98" t="s">
        <v>2</v>
      </c>
      <c r="C27" s="99" t="s">
        <v>50</v>
      </c>
      <c r="D27" s="100" t="s">
        <v>51</v>
      </c>
      <c r="E27" s="102"/>
      <c r="F27" s="70" t="s">
        <v>209</v>
      </c>
      <c r="G27" s="102"/>
    </row>
    <row r="28" spans="1:7" s="80" customFormat="1" ht="38.25" x14ac:dyDescent="0.3">
      <c r="A28" s="98">
        <v>15</v>
      </c>
      <c r="B28" s="98" t="s">
        <v>2</v>
      </c>
      <c r="C28" s="99" t="s">
        <v>52</v>
      </c>
      <c r="D28" s="100" t="s">
        <v>53</v>
      </c>
      <c r="E28" s="102"/>
      <c r="F28" s="70" t="s">
        <v>209</v>
      </c>
      <c r="G28" s="70" t="s">
        <v>344</v>
      </c>
    </row>
    <row r="29" spans="1:7" s="80" customFormat="1" x14ac:dyDescent="0.3">
      <c r="A29" s="98">
        <v>16</v>
      </c>
      <c r="B29" s="98"/>
      <c r="C29" s="98"/>
      <c r="D29" s="100"/>
      <c r="E29" s="102"/>
      <c r="F29" s="102"/>
      <c r="G29" s="102"/>
    </row>
    <row r="30" spans="1:7" s="78" customFormat="1" x14ac:dyDescent="0.3">
      <c r="A30" s="95" t="s">
        <v>56</v>
      </c>
      <c r="B30" s="104" t="s">
        <v>57</v>
      </c>
      <c r="C30" s="104"/>
      <c r="D30" s="104"/>
      <c r="E30" s="97"/>
      <c r="F30" s="97"/>
      <c r="G30" s="97"/>
    </row>
    <row r="31" spans="1:7" s="81" customFormat="1" ht="19.5" x14ac:dyDescent="0.3">
      <c r="A31" s="95"/>
      <c r="B31" s="91">
        <f>24</f>
        <v>24</v>
      </c>
      <c r="C31" s="91"/>
      <c r="D31" s="91"/>
      <c r="E31" s="97"/>
      <c r="F31" s="97"/>
      <c r="G31" s="97"/>
    </row>
    <row r="32" spans="1:7" s="80" customFormat="1" ht="25.5" x14ac:dyDescent="0.3">
      <c r="A32" s="98">
        <v>1</v>
      </c>
      <c r="B32" s="98" t="s">
        <v>2</v>
      </c>
      <c r="C32" s="99" t="s">
        <v>58</v>
      </c>
      <c r="D32" s="100" t="s">
        <v>59</v>
      </c>
      <c r="E32" s="102" t="s">
        <v>247</v>
      </c>
      <c r="F32" s="102"/>
      <c r="G32" s="102"/>
    </row>
    <row r="33" spans="1:7" s="80" customFormat="1" ht="102" x14ac:dyDescent="0.3">
      <c r="A33" s="98">
        <v>2</v>
      </c>
      <c r="B33" s="98" t="s">
        <v>2</v>
      </c>
      <c r="C33" s="99" t="s">
        <v>60</v>
      </c>
      <c r="D33" s="100" t="s">
        <v>61</v>
      </c>
      <c r="E33" s="102" t="s">
        <v>241</v>
      </c>
      <c r="F33" s="100" t="s">
        <v>340</v>
      </c>
      <c r="G33" s="102"/>
    </row>
    <row r="34" spans="1:7" s="80" customFormat="1" ht="38.25" x14ac:dyDescent="0.3">
      <c r="A34" s="98">
        <v>3</v>
      </c>
      <c r="B34" s="98" t="s">
        <v>2</v>
      </c>
      <c r="C34" s="99" t="s">
        <v>62</v>
      </c>
      <c r="D34" s="100" t="s">
        <v>63</v>
      </c>
      <c r="E34" s="106" t="s">
        <v>258</v>
      </c>
      <c r="F34" s="102"/>
      <c r="G34" s="102"/>
    </row>
    <row r="35" spans="1:7" s="80" customFormat="1" ht="51" x14ac:dyDescent="0.3">
      <c r="A35" s="98">
        <v>4</v>
      </c>
      <c r="B35" s="98" t="s">
        <v>2</v>
      </c>
      <c r="C35" s="99" t="s">
        <v>64</v>
      </c>
      <c r="D35" s="100" t="s">
        <v>65</v>
      </c>
      <c r="E35" s="102" t="s">
        <v>241</v>
      </c>
      <c r="F35" s="100" t="s">
        <v>245</v>
      </c>
      <c r="G35" s="102"/>
    </row>
    <row r="36" spans="1:7" s="80" customFormat="1" ht="51" x14ac:dyDescent="0.3">
      <c r="A36" s="98">
        <v>5</v>
      </c>
      <c r="B36" s="98" t="s">
        <v>2</v>
      </c>
      <c r="C36" s="99" t="s">
        <v>66</v>
      </c>
      <c r="D36" s="100" t="s">
        <v>67</v>
      </c>
      <c r="E36" s="102" t="s">
        <v>241</v>
      </c>
      <c r="F36" s="100" t="s">
        <v>246</v>
      </c>
      <c r="G36" s="102"/>
    </row>
    <row r="37" spans="1:7" s="80" customFormat="1" ht="25.5" x14ac:dyDescent="0.3">
      <c r="A37" s="98">
        <v>6</v>
      </c>
      <c r="B37" s="98" t="s">
        <v>2</v>
      </c>
      <c r="C37" s="99" t="s">
        <v>350</v>
      </c>
      <c r="D37" s="100" t="s">
        <v>375</v>
      </c>
      <c r="E37" s="102" t="s">
        <v>241</v>
      </c>
      <c r="F37" s="100" t="s">
        <v>259</v>
      </c>
      <c r="G37" s="102"/>
    </row>
    <row r="38" spans="1:7" s="80" customFormat="1" ht="51" x14ac:dyDescent="0.3">
      <c r="A38" s="98">
        <v>7</v>
      </c>
      <c r="B38" s="98" t="s">
        <v>2</v>
      </c>
      <c r="C38" s="98" t="s">
        <v>68</v>
      </c>
      <c r="D38" s="100" t="s">
        <v>376</v>
      </c>
      <c r="E38" s="102" t="s">
        <v>241</v>
      </c>
      <c r="F38" s="100" t="s">
        <v>264</v>
      </c>
      <c r="G38" s="102"/>
    </row>
    <row r="39" spans="1:7" s="80" customFormat="1" ht="25.5" x14ac:dyDescent="0.3">
      <c r="A39" s="98">
        <v>8</v>
      </c>
      <c r="B39" s="98" t="s">
        <v>2</v>
      </c>
      <c r="C39" s="99" t="s">
        <v>377</v>
      </c>
      <c r="D39" s="100" t="s">
        <v>69</v>
      </c>
      <c r="E39" s="102" t="s">
        <v>241</v>
      </c>
      <c r="F39" s="100" t="s">
        <v>260</v>
      </c>
      <c r="G39" s="102"/>
    </row>
    <row r="40" spans="1:7" s="80" customFormat="1" ht="114.75" x14ac:dyDescent="0.3">
      <c r="A40" s="98">
        <v>9</v>
      </c>
      <c r="B40" s="98" t="s">
        <v>2</v>
      </c>
      <c r="C40" s="99" t="s">
        <v>70</v>
      </c>
      <c r="D40" s="100" t="s">
        <v>71</v>
      </c>
      <c r="E40" s="102" t="s">
        <v>241</v>
      </c>
      <c r="F40" s="100" t="s">
        <v>337</v>
      </c>
      <c r="G40" s="102"/>
    </row>
    <row r="41" spans="1:7" s="80" customFormat="1" ht="38.25" x14ac:dyDescent="0.3">
      <c r="A41" s="98">
        <v>10</v>
      </c>
      <c r="B41" s="98" t="s">
        <v>2</v>
      </c>
      <c r="C41" s="98" t="s">
        <v>72</v>
      </c>
      <c r="D41" s="100" t="s">
        <v>73</v>
      </c>
      <c r="E41" s="102" t="s">
        <v>241</v>
      </c>
      <c r="F41" s="100" t="s">
        <v>263</v>
      </c>
      <c r="G41" s="102"/>
    </row>
    <row r="42" spans="1:7" s="80" customFormat="1" ht="38.25" x14ac:dyDescent="0.3">
      <c r="A42" s="98">
        <v>11</v>
      </c>
      <c r="B42" s="98" t="s">
        <v>2</v>
      </c>
      <c r="C42" s="99" t="s">
        <v>74</v>
      </c>
      <c r="D42" s="100" t="s">
        <v>75</v>
      </c>
      <c r="E42" s="106" t="s">
        <v>242</v>
      </c>
      <c r="F42" s="102"/>
      <c r="G42" s="102"/>
    </row>
    <row r="43" spans="1:7" s="80" customFormat="1" ht="38.25" x14ac:dyDescent="0.3">
      <c r="A43" s="98">
        <v>12</v>
      </c>
      <c r="B43" s="98" t="s">
        <v>2</v>
      </c>
      <c r="C43" s="99" t="s">
        <v>76</v>
      </c>
      <c r="D43" s="100" t="s">
        <v>77</v>
      </c>
      <c r="E43" s="100" t="s">
        <v>243</v>
      </c>
      <c r="F43" s="102"/>
      <c r="G43" s="102"/>
    </row>
    <row r="44" spans="1:7" s="80" customFormat="1" ht="51" x14ac:dyDescent="0.3">
      <c r="A44" s="98">
        <v>13</v>
      </c>
      <c r="B44" s="98" t="s">
        <v>2</v>
      </c>
      <c r="C44" s="99" t="s">
        <v>78</v>
      </c>
      <c r="D44" s="100" t="s">
        <v>79</v>
      </c>
      <c r="E44" s="100" t="s">
        <v>248</v>
      </c>
      <c r="F44" s="100" t="s">
        <v>262</v>
      </c>
      <c r="G44" s="102"/>
    </row>
    <row r="45" spans="1:7" s="80" customFormat="1" ht="38.25" x14ac:dyDescent="0.3">
      <c r="A45" s="98">
        <v>14</v>
      </c>
      <c r="B45" s="98" t="s">
        <v>2</v>
      </c>
      <c r="C45" s="99" t="s">
        <v>80</v>
      </c>
      <c r="D45" s="100" t="s">
        <v>81</v>
      </c>
      <c r="E45" s="102" t="s">
        <v>244</v>
      </c>
      <c r="F45" s="100" t="s">
        <v>252</v>
      </c>
      <c r="G45" s="102" t="s">
        <v>256</v>
      </c>
    </row>
    <row r="46" spans="1:7" s="80" customFormat="1" ht="25.5" x14ac:dyDescent="0.3">
      <c r="A46" s="98">
        <v>15</v>
      </c>
      <c r="B46" s="98" t="s">
        <v>2</v>
      </c>
      <c r="C46" s="99" t="s">
        <v>82</v>
      </c>
      <c r="D46" s="100" t="s">
        <v>83</v>
      </c>
      <c r="E46" s="102" t="s">
        <v>241</v>
      </c>
      <c r="F46" s="100" t="s">
        <v>253</v>
      </c>
      <c r="G46" s="102" t="s">
        <v>254</v>
      </c>
    </row>
    <row r="47" spans="1:7" s="80" customFormat="1" ht="42.75" customHeight="1" x14ac:dyDescent="0.3">
      <c r="A47" s="98">
        <v>16</v>
      </c>
      <c r="B47" s="98" t="s">
        <v>2</v>
      </c>
      <c r="C47" s="99" t="s">
        <v>84</v>
      </c>
      <c r="D47" s="100" t="s">
        <v>85</v>
      </c>
      <c r="E47" s="102" t="s">
        <v>241</v>
      </c>
      <c r="F47" s="100" t="s">
        <v>341</v>
      </c>
      <c r="G47" s="102" t="s">
        <v>255</v>
      </c>
    </row>
    <row r="48" spans="1:7" s="80" customFormat="1" ht="41.25" customHeight="1" x14ac:dyDescent="0.3">
      <c r="A48" s="98">
        <v>17</v>
      </c>
      <c r="B48" s="98" t="s">
        <v>2</v>
      </c>
      <c r="C48" s="99" t="s">
        <v>86</v>
      </c>
      <c r="D48" s="100" t="s">
        <v>87</v>
      </c>
      <c r="E48" s="102" t="s">
        <v>241</v>
      </c>
      <c r="F48" s="100" t="s">
        <v>250</v>
      </c>
      <c r="G48" s="102"/>
    </row>
    <row r="49" spans="1:7" s="80" customFormat="1" ht="63.75" x14ac:dyDescent="0.3">
      <c r="A49" s="98">
        <v>18</v>
      </c>
      <c r="B49" s="98" t="s">
        <v>2</v>
      </c>
      <c r="C49" s="107" t="s">
        <v>90</v>
      </c>
      <c r="D49" s="108" t="s">
        <v>91</v>
      </c>
      <c r="E49" s="109" t="s">
        <v>261</v>
      </c>
      <c r="F49" s="102"/>
      <c r="G49" s="102"/>
    </row>
    <row r="50" spans="1:7" s="80" customFormat="1" ht="25.5" x14ac:dyDescent="0.3">
      <c r="A50" s="98">
        <v>19</v>
      </c>
      <c r="B50" s="98" t="s">
        <v>2</v>
      </c>
      <c r="C50" s="98" t="s">
        <v>92</v>
      </c>
      <c r="D50" s="100" t="s">
        <v>93</v>
      </c>
      <c r="E50" s="102" t="s">
        <v>241</v>
      </c>
      <c r="F50" s="102" t="s">
        <v>338</v>
      </c>
      <c r="G50" s="102"/>
    </row>
    <row r="51" spans="1:7" s="80" customFormat="1" ht="25.5" x14ac:dyDescent="0.3">
      <c r="A51" s="98">
        <v>20</v>
      </c>
      <c r="B51" s="98" t="s">
        <v>2</v>
      </c>
      <c r="C51" s="99" t="s">
        <v>94</v>
      </c>
      <c r="D51" s="100" t="s">
        <v>95</v>
      </c>
      <c r="E51" s="102" t="s">
        <v>244</v>
      </c>
      <c r="F51" s="102" t="s">
        <v>251</v>
      </c>
      <c r="G51" s="102"/>
    </row>
    <row r="52" spans="1:7" s="80" customFormat="1" ht="25.5" x14ac:dyDescent="0.3">
      <c r="A52" s="98">
        <v>21</v>
      </c>
      <c r="B52" s="98" t="s">
        <v>2</v>
      </c>
      <c r="C52" s="99" t="s">
        <v>96</v>
      </c>
      <c r="D52" s="100" t="s">
        <v>97</v>
      </c>
      <c r="E52" s="102" t="s">
        <v>241</v>
      </c>
      <c r="F52" s="110" t="s">
        <v>209</v>
      </c>
      <c r="G52" s="102"/>
    </row>
    <row r="53" spans="1:7" s="80" customFormat="1" ht="25.5" x14ac:dyDescent="0.2">
      <c r="A53" s="98">
        <v>22</v>
      </c>
      <c r="B53" s="98" t="s">
        <v>2</v>
      </c>
      <c r="C53" s="99" t="s">
        <v>98</v>
      </c>
      <c r="D53" s="111" t="s">
        <v>99</v>
      </c>
      <c r="E53" s="102" t="s">
        <v>241</v>
      </c>
      <c r="F53" s="100" t="s">
        <v>339</v>
      </c>
      <c r="G53" s="102" t="s">
        <v>257</v>
      </c>
    </row>
    <row r="54" spans="1:7" s="80" customFormat="1" ht="63.75" x14ac:dyDescent="0.3">
      <c r="A54" s="98">
        <v>23</v>
      </c>
      <c r="B54" s="98" t="s">
        <v>2</v>
      </c>
      <c r="C54" s="99" t="s">
        <v>100</v>
      </c>
      <c r="D54" s="100" t="s">
        <v>101</v>
      </c>
      <c r="E54" s="102" t="s">
        <v>241</v>
      </c>
      <c r="F54" s="110" t="s">
        <v>342</v>
      </c>
      <c r="G54" s="102"/>
    </row>
    <row r="55" spans="1:7" s="80" customFormat="1" ht="25.5" x14ac:dyDescent="0.3">
      <c r="A55" s="98">
        <v>24</v>
      </c>
      <c r="B55" s="98" t="s">
        <v>2</v>
      </c>
      <c r="C55" s="99" t="s">
        <v>102</v>
      </c>
      <c r="D55" s="100" t="s">
        <v>103</v>
      </c>
      <c r="E55" s="102" t="s">
        <v>241</v>
      </c>
      <c r="F55" s="102"/>
      <c r="G55" s="102"/>
    </row>
    <row r="56" spans="1:7" s="78" customFormat="1" x14ac:dyDescent="0.3">
      <c r="A56" s="95" t="s">
        <v>104</v>
      </c>
      <c r="B56" s="104" t="s">
        <v>105</v>
      </c>
      <c r="C56" s="104"/>
      <c r="D56" s="104"/>
      <c r="E56" s="97"/>
      <c r="F56" s="97"/>
      <c r="G56" s="97"/>
    </row>
    <row r="57" spans="1:7" s="78" customFormat="1" x14ac:dyDescent="0.3">
      <c r="A57" s="95"/>
      <c r="B57" s="91">
        <f>COUNTIF(B58:B70,"TCVN")</f>
        <v>13</v>
      </c>
      <c r="C57" s="112"/>
      <c r="D57" s="92"/>
      <c r="E57" s="97"/>
      <c r="F57" s="97"/>
      <c r="G57" s="97"/>
    </row>
    <row r="58" spans="1:7" s="80" customFormat="1" ht="38.25" x14ac:dyDescent="0.3">
      <c r="A58" s="98">
        <v>1</v>
      </c>
      <c r="B58" s="98" t="s">
        <v>2</v>
      </c>
      <c r="C58" s="99" t="s">
        <v>106</v>
      </c>
      <c r="D58" s="100" t="s">
        <v>107</v>
      </c>
      <c r="E58" s="70" t="s">
        <v>213</v>
      </c>
      <c r="F58" s="102"/>
      <c r="G58" s="102"/>
    </row>
    <row r="59" spans="1:7" s="80" customFormat="1" ht="38.25" x14ac:dyDescent="0.3">
      <c r="A59" s="98">
        <v>2</v>
      </c>
      <c r="B59" s="98" t="s">
        <v>2</v>
      </c>
      <c r="C59" s="99" t="s">
        <v>108</v>
      </c>
      <c r="D59" s="100" t="s">
        <v>109</v>
      </c>
      <c r="E59" s="70" t="s">
        <v>213</v>
      </c>
      <c r="F59" s="102"/>
      <c r="G59" s="102"/>
    </row>
    <row r="60" spans="1:7" s="80" customFormat="1" ht="25.5" x14ac:dyDescent="0.3">
      <c r="A60" s="98">
        <v>3</v>
      </c>
      <c r="B60" s="98" t="s">
        <v>2</v>
      </c>
      <c r="C60" s="99" t="s">
        <v>110</v>
      </c>
      <c r="D60" s="100" t="s">
        <v>111</v>
      </c>
      <c r="E60" s="102"/>
      <c r="F60" s="110" t="s">
        <v>239</v>
      </c>
      <c r="G60" s="102"/>
    </row>
    <row r="61" spans="1:7" s="80" customFormat="1" ht="25.5" x14ac:dyDescent="0.3">
      <c r="A61" s="98">
        <v>4</v>
      </c>
      <c r="B61" s="98" t="s">
        <v>2</v>
      </c>
      <c r="C61" s="99" t="s">
        <v>378</v>
      </c>
      <c r="D61" s="113" t="s">
        <v>112</v>
      </c>
      <c r="E61" s="102" t="s">
        <v>249</v>
      </c>
      <c r="F61" s="70" t="s">
        <v>214</v>
      </c>
      <c r="G61" s="102"/>
    </row>
    <row r="62" spans="1:7" s="80" customFormat="1" x14ac:dyDescent="0.3">
      <c r="A62" s="98">
        <v>5</v>
      </c>
      <c r="B62" s="98" t="s">
        <v>2</v>
      </c>
      <c r="C62" s="99" t="s">
        <v>113</v>
      </c>
      <c r="D62" s="113" t="s">
        <v>114</v>
      </c>
      <c r="E62" s="114" t="s">
        <v>236</v>
      </c>
      <c r="F62" s="102"/>
      <c r="G62" s="102"/>
    </row>
    <row r="63" spans="1:7" s="80" customFormat="1" ht="25.5" x14ac:dyDescent="0.3">
      <c r="A63" s="98">
        <v>6</v>
      </c>
      <c r="B63" s="98" t="s">
        <v>2</v>
      </c>
      <c r="C63" s="99" t="s">
        <v>115</v>
      </c>
      <c r="D63" s="113" t="s">
        <v>116</v>
      </c>
      <c r="E63" s="102"/>
      <c r="F63" s="102"/>
      <c r="G63" s="102"/>
    </row>
    <row r="64" spans="1:7" s="80" customFormat="1" x14ac:dyDescent="0.3">
      <c r="A64" s="98">
        <v>7</v>
      </c>
      <c r="B64" s="98" t="s">
        <v>2</v>
      </c>
      <c r="C64" s="99" t="s">
        <v>117</v>
      </c>
      <c r="D64" s="113" t="s">
        <v>118</v>
      </c>
      <c r="E64" s="102"/>
      <c r="F64" s="70" t="s">
        <v>210</v>
      </c>
      <c r="G64" s="102"/>
    </row>
    <row r="65" spans="1:7" s="80" customFormat="1" ht="18.75" customHeight="1" x14ac:dyDescent="0.3">
      <c r="A65" s="98">
        <v>8</v>
      </c>
      <c r="B65" s="98" t="s">
        <v>2</v>
      </c>
      <c r="C65" s="99" t="s">
        <v>119</v>
      </c>
      <c r="D65" s="113" t="s">
        <v>120</v>
      </c>
      <c r="E65" s="102"/>
      <c r="F65" s="70" t="s">
        <v>210</v>
      </c>
      <c r="G65" s="102"/>
    </row>
    <row r="66" spans="1:7" s="80" customFormat="1" ht="25.5" x14ac:dyDescent="0.3">
      <c r="A66" s="98">
        <v>9</v>
      </c>
      <c r="B66" s="98" t="s">
        <v>2</v>
      </c>
      <c r="C66" s="99" t="s">
        <v>121</v>
      </c>
      <c r="D66" s="113" t="s">
        <v>122</v>
      </c>
      <c r="E66" s="102"/>
      <c r="F66" s="102" t="s">
        <v>215</v>
      </c>
      <c r="G66" s="102"/>
    </row>
    <row r="67" spans="1:7" s="80" customFormat="1" x14ac:dyDescent="0.3">
      <c r="A67" s="98">
        <v>10</v>
      </c>
      <c r="B67" s="98" t="s">
        <v>2</v>
      </c>
      <c r="C67" s="99" t="s">
        <v>124</v>
      </c>
      <c r="D67" s="113" t="s">
        <v>125</v>
      </c>
      <c r="E67" s="102"/>
      <c r="F67" s="102" t="s">
        <v>215</v>
      </c>
      <c r="G67" s="102"/>
    </row>
    <row r="68" spans="1:7" s="80" customFormat="1" ht="25.5" x14ac:dyDescent="0.3">
      <c r="A68" s="98">
        <v>11</v>
      </c>
      <c r="B68" s="98" t="s">
        <v>2</v>
      </c>
      <c r="C68" s="99" t="s">
        <v>126</v>
      </c>
      <c r="D68" s="113" t="s">
        <v>127</v>
      </c>
      <c r="E68" s="102"/>
      <c r="F68" s="102" t="s">
        <v>215</v>
      </c>
      <c r="G68" s="102"/>
    </row>
    <row r="69" spans="1:7" s="80" customFormat="1" x14ac:dyDescent="0.3">
      <c r="A69" s="98">
        <v>12</v>
      </c>
      <c r="B69" s="98" t="s">
        <v>2</v>
      </c>
      <c r="C69" s="99" t="s">
        <v>128</v>
      </c>
      <c r="D69" s="113" t="s">
        <v>129</v>
      </c>
      <c r="E69" s="102"/>
      <c r="F69" s="102" t="s">
        <v>215</v>
      </c>
      <c r="G69" s="102"/>
    </row>
    <row r="70" spans="1:7" s="80" customFormat="1" ht="25.5" x14ac:dyDescent="0.3">
      <c r="A70" s="98">
        <v>13</v>
      </c>
      <c r="B70" s="98" t="s">
        <v>2</v>
      </c>
      <c r="C70" s="99" t="s">
        <v>130</v>
      </c>
      <c r="D70" s="113" t="s">
        <v>131</v>
      </c>
      <c r="E70" s="102"/>
      <c r="F70" s="70" t="s">
        <v>240</v>
      </c>
      <c r="G70" s="102"/>
    </row>
    <row r="71" spans="1:7" s="81" customFormat="1" ht="19.5" x14ac:dyDescent="0.3">
      <c r="A71" s="95" t="s">
        <v>132</v>
      </c>
      <c r="B71" s="104" t="s">
        <v>133</v>
      </c>
      <c r="C71" s="104"/>
      <c r="D71" s="104"/>
      <c r="E71" s="97"/>
      <c r="F71" s="97"/>
      <c r="G71" s="97"/>
    </row>
    <row r="72" spans="1:7" s="81" customFormat="1" ht="19.5" x14ac:dyDescent="0.3">
      <c r="A72" s="95"/>
      <c r="B72" s="115">
        <f>COUNTIF(B73:B75,"TCVN")</f>
        <v>3</v>
      </c>
      <c r="C72" s="112"/>
      <c r="D72" s="115"/>
      <c r="E72" s="97"/>
      <c r="F72" s="97"/>
      <c r="G72" s="97"/>
    </row>
    <row r="73" spans="1:7" s="80" customFormat="1" x14ac:dyDescent="0.3">
      <c r="A73" s="98">
        <v>1</v>
      </c>
      <c r="B73" s="98" t="s">
        <v>2</v>
      </c>
      <c r="C73" s="99" t="s">
        <v>134</v>
      </c>
      <c r="D73" s="100" t="s">
        <v>135</v>
      </c>
      <c r="E73" s="102"/>
      <c r="F73" s="102"/>
      <c r="G73" s="102"/>
    </row>
    <row r="74" spans="1:7" s="80" customFormat="1" ht="25.5" x14ac:dyDescent="0.3">
      <c r="A74" s="98">
        <v>2</v>
      </c>
      <c r="B74" s="98" t="s">
        <v>2</v>
      </c>
      <c r="C74" s="99" t="s">
        <v>136</v>
      </c>
      <c r="D74" s="100" t="s">
        <v>137</v>
      </c>
      <c r="E74" s="102"/>
      <c r="F74" s="106" t="s">
        <v>237</v>
      </c>
      <c r="G74" s="102"/>
    </row>
    <row r="75" spans="1:7" s="80" customFormat="1" ht="25.5" x14ac:dyDescent="0.3">
      <c r="A75" s="98">
        <v>3</v>
      </c>
      <c r="B75" s="98" t="s">
        <v>2</v>
      </c>
      <c r="C75" s="99" t="s">
        <v>138</v>
      </c>
      <c r="D75" s="100" t="s">
        <v>139</v>
      </c>
      <c r="E75" s="102"/>
      <c r="F75" s="100" t="s">
        <v>238</v>
      </c>
      <c r="G75" s="102"/>
    </row>
    <row r="76" spans="1:7" s="79" customFormat="1" ht="18.75" x14ac:dyDescent="0.3">
      <c r="A76" s="92">
        <v>2</v>
      </c>
      <c r="B76" s="116" t="s">
        <v>140</v>
      </c>
      <c r="C76" s="116"/>
      <c r="D76" s="116"/>
      <c r="E76" s="93"/>
      <c r="F76" s="93"/>
      <c r="G76" s="93"/>
    </row>
    <row r="77" spans="1:7" s="79" customFormat="1" ht="18.75" x14ac:dyDescent="0.3">
      <c r="A77" s="117"/>
      <c r="B77" s="92">
        <v>14</v>
      </c>
      <c r="C77" s="117"/>
      <c r="D77" s="92"/>
      <c r="E77" s="93"/>
      <c r="F77" s="93"/>
      <c r="G77" s="93"/>
    </row>
    <row r="78" spans="1:7" s="82" customFormat="1" ht="25.5" x14ac:dyDescent="0.3">
      <c r="A78" s="109">
        <v>1</v>
      </c>
      <c r="B78" s="109" t="s">
        <v>2</v>
      </c>
      <c r="C78" s="109" t="s">
        <v>354</v>
      </c>
      <c r="D78" s="118" t="s">
        <v>355</v>
      </c>
      <c r="E78" s="109" t="s">
        <v>228</v>
      </c>
      <c r="F78" s="99"/>
      <c r="G78" s="99"/>
    </row>
    <row r="79" spans="1:7" s="82" customFormat="1" ht="38.25" x14ac:dyDescent="0.3">
      <c r="A79" s="99">
        <v>2</v>
      </c>
      <c r="B79" s="99" t="s">
        <v>2</v>
      </c>
      <c r="C79" s="99" t="s">
        <v>141</v>
      </c>
      <c r="D79" s="113" t="s">
        <v>142</v>
      </c>
      <c r="E79" s="109" t="s">
        <v>372</v>
      </c>
      <c r="F79" s="99"/>
      <c r="G79" s="99"/>
    </row>
    <row r="80" spans="1:7" s="82" customFormat="1" ht="25.5" x14ac:dyDescent="0.3">
      <c r="A80" s="99">
        <v>3</v>
      </c>
      <c r="B80" s="99" t="s">
        <v>2</v>
      </c>
      <c r="C80" s="99" t="s">
        <v>143</v>
      </c>
      <c r="D80" s="113" t="s">
        <v>144</v>
      </c>
      <c r="E80" s="109" t="s">
        <v>372</v>
      </c>
      <c r="F80" s="99"/>
      <c r="G80" s="99"/>
    </row>
    <row r="81" spans="1:7" s="82" customFormat="1" ht="25.5" x14ac:dyDescent="0.3">
      <c r="A81" s="99">
        <v>4</v>
      </c>
      <c r="B81" s="99" t="s">
        <v>2</v>
      </c>
      <c r="C81" s="99" t="s">
        <v>145</v>
      </c>
      <c r="D81" s="113" t="s">
        <v>146</v>
      </c>
      <c r="E81" s="109" t="s">
        <v>372</v>
      </c>
      <c r="F81" s="99"/>
      <c r="G81" s="99"/>
    </row>
    <row r="82" spans="1:7" s="82" customFormat="1" ht="25.5" x14ac:dyDescent="0.3">
      <c r="A82" s="99">
        <v>5</v>
      </c>
      <c r="B82" s="99" t="s">
        <v>2</v>
      </c>
      <c r="C82" s="99" t="s">
        <v>147</v>
      </c>
      <c r="D82" s="113" t="s">
        <v>148</v>
      </c>
      <c r="E82" s="109" t="s">
        <v>372</v>
      </c>
      <c r="F82" s="99"/>
      <c r="G82" s="99"/>
    </row>
    <row r="83" spans="1:7" s="82" customFormat="1" ht="25.5" x14ac:dyDescent="0.3">
      <c r="A83" s="99">
        <v>6</v>
      </c>
      <c r="B83" s="99" t="s">
        <v>2</v>
      </c>
      <c r="C83" s="99" t="s">
        <v>149</v>
      </c>
      <c r="D83" s="113" t="s">
        <v>150</v>
      </c>
      <c r="E83" s="109" t="s">
        <v>372</v>
      </c>
      <c r="F83" s="99"/>
      <c r="G83" s="99"/>
    </row>
    <row r="84" spans="1:7" s="82" customFormat="1" ht="25.5" x14ac:dyDescent="0.3">
      <c r="A84" s="99">
        <v>7</v>
      </c>
      <c r="B84" s="99" t="s">
        <v>2</v>
      </c>
      <c r="C84" s="99" t="s">
        <v>151</v>
      </c>
      <c r="D84" s="113" t="s">
        <v>152</v>
      </c>
      <c r="E84" s="109" t="s">
        <v>372</v>
      </c>
      <c r="F84" s="99"/>
      <c r="G84" s="99"/>
    </row>
    <row r="85" spans="1:7" s="82" customFormat="1" ht="25.5" x14ac:dyDescent="0.3">
      <c r="A85" s="99">
        <v>8</v>
      </c>
      <c r="B85" s="99" t="s">
        <v>2</v>
      </c>
      <c r="C85" s="99" t="s">
        <v>153</v>
      </c>
      <c r="D85" s="113" t="s">
        <v>154</v>
      </c>
      <c r="E85" s="109" t="s">
        <v>372</v>
      </c>
      <c r="F85" s="99"/>
      <c r="G85" s="99"/>
    </row>
    <row r="86" spans="1:7" s="82" customFormat="1" ht="25.5" x14ac:dyDescent="0.3">
      <c r="A86" s="99">
        <v>9</v>
      </c>
      <c r="B86" s="99" t="s">
        <v>2</v>
      </c>
      <c r="C86" s="99" t="s">
        <v>155</v>
      </c>
      <c r="D86" s="113" t="s">
        <v>156</v>
      </c>
      <c r="E86" s="109" t="s">
        <v>372</v>
      </c>
      <c r="F86" s="99"/>
      <c r="G86" s="99"/>
    </row>
    <row r="87" spans="1:7" s="80" customFormat="1" ht="43.5" customHeight="1" x14ac:dyDescent="0.3">
      <c r="A87" s="109">
        <v>10</v>
      </c>
      <c r="B87" s="109" t="s">
        <v>2</v>
      </c>
      <c r="C87" s="119" t="s">
        <v>157</v>
      </c>
      <c r="D87" s="106" t="s">
        <v>158</v>
      </c>
      <c r="E87" s="106" t="s">
        <v>356</v>
      </c>
      <c r="F87" s="114"/>
      <c r="G87" s="102"/>
    </row>
    <row r="88" spans="1:7" s="80" customFormat="1" ht="25.5" x14ac:dyDescent="0.3">
      <c r="A88" s="99">
        <v>11</v>
      </c>
      <c r="B88" s="98" t="s">
        <v>357</v>
      </c>
      <c r="C88" s="98" t="s">
        <v>358</v>
      </c>
      <c r="D88" s="120" t="s">
        <v>359</v>
      </c>
      <c r="E88" s="118" t="s">
        <v>228</v>
      </c>
      <c r="F88" s="102"/>
      <c r="G88" s="102"/>
    </row>
    <row r="89" spans="1:7" s="80" customFormat="1" ht="25.5" x14ac:dyDescent="0.3">
      <c r="A89" s="99">
        <v>12</v>
      </c>
      <c r="B89" s="98" t="s">
        <v>357</v>
      </c>
      <c r="C89" s="98" t="s">
        <v>360</v>
      </c>
      <c r="D89" s="120" t="s">
        <v>361</v>
      </c>
      <c r="E89" s="118" t="s">
        <v>241</v>
      </c>
      <c r="F89" s="102"/>
      <c r="G89" s="102"/>
    </row>
    <row r="90" spans="1:7" s="80" customFormat="1" x14ac:dyDescent="0.3">
      <c r="A90" s="99">
        <v>13</v>
      </c>
      <c r="B90" s="98" t="s">
        <v>357</v>
      </c>
      <c r="C90" s="98" t="s">
        <v>364</v>
      </c>
      <c r="D90" s="120" t="s">
        <v>362</v>
      </c>
      <c r="E90" s="118" t="s">
        <v>241</v>
      </c>
      <c r="F90" s="102"/>
      <c r="G90" s="102"/>
    </row>
    <row r="91" spans="1:7" s="80" customFormat="1" ht="38.25" x14ac:dyDescent="0.3">
      <c r="A91" s="99">
        <v>14</v>
      </c>
      <c r="B91" s="98" t="s">
        <v>357</v>
      </c>
      <c r="C91" s="98" t="s">
        <v>365</v>
      </c>
      <c r="D91" s="120" t="s">
        <v>363</v>
      </c>
      <c r="E91" s="118" t="s">
        <v>241</v>
      </c>
      <c r="F91" s="102"/>
      <c r="G91" s="102"/>
    </row>
    <row r="92" spans="1:7" s="80" customFormat="1" ht="35.1" customHeight="1" x14ac:dyDescent="0.3">
      <c r="A92" s="82"/>
      <c r="B92" s="83"/>
      <c r="C92" s="83"/>
      <c r="F92" s="88"/>
    </row>
    <row r="93" spans="1:7" s="80" customFormat="1" ht="39" customHeight="1" x14ac:dyDescent="0.3">
      <c r="A93" s="82"/>
      <c r="B93" s="84"/>
      <c r="C93" s="85"/>
      <c r="F93" s="88"/>
    </row>
    <row r="94" spans="1:7" s="82" customFormat="1" ht="43.5" customHeight="1" x14ac:dyDescent="0.3">
      <c r="F94" s="89"/>
    </row>
    <row r="95" spans="1:7" s="82" customFormat="1" ht="47.45" customHeight="1" x14ac:dyDescent="0.3">
      <c r="F95" s="89"/>
    </row>
    <row r="96" spans="1:7" s="82" customFormat="1" ht="47.45" customHeight="1" x14ac:dyDescent="0.3">
      <c r="F96" s="89"/>
    </row>
    <row r="97" spans="6:6" s="82" customFormat="1" ht="43.5" customHeight="1" x14ac:dyDescent="0.3">
      <c r="F97" s="89"/>
    </row>
    <row r="98" spans="6:6" s="82" customFormat="1" ht="38.450000000000003" customHeight="1" x14ac:dyDescent="0.3">
      <c r="F98" s="89"/>
    </row>
    <row r="99" spans="6:6" s="82" customFormat="1" ht="54" customHeight="1" x14ac:dyDescent="0.3">
      <c r="F99" s="89"/>
    </row>
    <row r="100" spans="6:6" s="82" customFormat="1" ht="98.45" customHeight="1" x14ac:dyDescent="0.3">
      <c r="F100" s="89"/>
    </row>
    <row r="101" spans="6:6" s="82" customFormat="1" ht="67.5" customHeight="1" x14ac:dyDescent="0.3">
      <c r="F101" s="89"/>
    </row>
  </sheetData>
  <mergeCells count="10">
    <mergeCell ref="A1:G1"/>
    <mergeCell ref="E2:G2"/>
    <mergeCell ref="B71:D71"/>
    <mergeCell ref="B76:D76"/>
    <mergeCell ref="B5:D5"/>
    <mergeCell ref="F14:F17"/>
    <mergeCell ref="B12:D12"/>
    <mergeCell ref="B30:D30"/>
    <mergeCell ref="B56:D56"/>
    <mergeCell ref="B4:C4"/>
  </mergeCells>
  <phoneticPr fontId="9" type="noConversion"/>
  <pageMargins left="0.59055118110236227" right="0.59055118110236227"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zoomScaleNormal="100" workbookViewId="0">
      <pane ySplit="3" topLeftCell="A4" activePane="bottomLeft" state="frozen"/>
      <selection pane="bottomLeft" activeCell="H5" sqref="H5"/>
    </sheetView>
  </sheetViews>
  <sheetFormatPr defaultColWidth="10.88671875" defaultRowHeight="18.75" x14ac:dyDescent="0.3"/>
  <cols>
    <col min="1" max="1" width="3.5546875" customWidth="1"/>
    <col min="2" max="2" width="8.5546875" customWidth="1"/>
    <col min="3" max="3" width="22.33203125" customWidth="1"/>
    <col min="4" max="4" width="9.109375" customWidth="1"/>
    <col min="5" max="5" width="21.44140625" customWidth="1"/>
    <col min="6" max="6" width="19.109375" customWidth="1"/>
    <col min="7" max="7" width="22.44140625" customWidth="1"/>
    <col min="8" max="8" width="23.6640625" customWidth="1"/>
    <col min="9" max="9" width="31" customWidth="1"/>
  </cols>
  <sheetData>
    <row r="1" spans="1:7" ht="32.25" customHeight="1" x14ac:dyDescent="0.3">
      <c r="A1" s="64" t="s">
        <v>265</v>
      </c>
      <c r="B1" s="64"/>
      <c r="C1" s="64"/>
      <c r="D1" s="64"/>
      <c r="E1" s="64"/>
      <c r="F1" s="64"/>
      <c r="G1" s="64"/>
    </row>
    <row r="2" spans="1:7" x14ac:dyDescent="0.3">
      <c r="A2" s="65" t="s">
        <v>267</v>
      </c>
      <c r="B2" s="65"/>
      <c r="C2" s="65"/>
      <c r="D2" s="65" t="s">
        <v>266</v>
      </c>
      <c r="E2" s="65"/>
      <c r="F2" s="65"/>
      <c r="G2" s="66" t="s">
        <v>6</v>
      </c>
    </row>
    <row r="3" spans="1:7" x14ac:dyDescent="0.3">
      <c r="A3" s="67" t="s">
        <v>269</v>
      </c>
      <c r="B3" s="68" t="s">
        <v>270</v>
      </c>
      <c r="C3" s="68" t="s">
        <v>271</v>
      </c>
      <c r="D3" s="68" t="s">
        <v>270</v>
      </c>
      <c r="E3" s="68" t="s">
        <v>271</v>
      </c>
      <c r="F3" s="68" t="s">
        <v>268</v>
      </c>
      <c r="G3" s="69"/>
    </row>
    <row r="4" spans="1:7" s="15" customFormat="1" ht="25.5" x14ac:dyDescent="0.3">
      <c r="A4" s="56">
        <v>1</v>
      </c>
      <c r="B4" s="56" t="s">
        <v>272</v>
      </c>
      <c r="C4" s="57" t="s">
        <v>273</v>
      </c>
      <c r="D4" s="56" t="s">
        <v>274</v>
      </c>
      <c r="E4" s="57" t="s">
        <v>275</v>
      </c>
      <c r="F4" s="56" t="s">
        <v>276</v>
      </c>
      <c r="G4" s="56"/>
    </row>
    <row r="5" spans="1:7" s="15" customFormat="1" ht="38.25" x14ac:dyDescent="0.3">
      <c r="A5" s="70">
        <v>2</v>
      </c>
      <c r="B5" s="70" t="s">
        <v>277</v>
      </c>
      <c r="C5" s="71" t="s">
        <v>278</v>
      </c>
      <c r="D5" s="70" t="s">
        <v>297</v>
      </c>
      <c r="E5" s="71" t="s">
        <v>279</v>
      </c>
      <c r="F5" s="70" t="s">
        <v>280</v>
      </c>
      <c r="G5" s="70"/>
    </row>
    <row r="6" spans="1:7" s="15" customFormat="1" ht="38.25" x14ac:dyDescent="0.3">
      <c r="A6" s="70">
        <v>3</v>
      </c>
      <c r="B6" s="70" t="s">
        <v>281</v>
      </c>
      <c r="C6" s="71" t="s">
        <v>282</v>
      </c>
      <c r="D6" s="70" t="s">
        <v>274</v>
      </c>
      <c r="E6" s="71" t="s">
        <v>283</v>
      </c>
      <c r="F6" s="70" t="s">
        <v>276</v>
      </c>
      <c r="G6" s="70"/>
    </row>
    <row r="7" spans="1:7" s="15" customFormat="1" ht="38.25" x14ac:dyDescent="0.3">
      <c r="A7" s="70">
        <v>4</v>
      </c>
      <c r="B7" s="70" t="s">
        <v>284</v>
      </c>
      <c r="C7" s="71" t="s">
        <v>285</v>
      </c>
      <c r="D7" s="70" t="s">
        <v>274</v>
      </c>
      <c r="E7" s="71" t="s">
        <v>286</v>
      </c>
      <c r="F7" s="70" t="s">
        <v>276</v>
      </c>
      <c r="G7" s="70"/>
    </row>
    <row r="8" spans="1:7" s="15" customFormat="1" ht="38.25" x14ac:dyDescent="0.3">
      <c r="A8" s="70">
        <v>5</v>
      </c>
      <c r="B8" s="70" t="s">
        <v>287</v>
      </c>
      <c r="C8" s="71" t="s">
        <v>288</v>
      </c>
      <c r="D8" s="70" t="s">
        <v>274</v>
      </c>
      <c r="E8" s="71" t="s">
        <v>289</v>
      </c>
      <c r="F8" s="70" t="s">
        <v>276</v>
      </c>
      <c r="G8" s="70"/>
    </row>
    <row r="9" spans="1:7" s="15" customFormat="1" ht="38.25" x14ac:dyDescent="0.3">
      <c r="A9" s="70">
        <v>6</v>
      </c>
      <c r="B9" s="70" t="s">
        <v>290</v>
      </c>
      <c r="C9" s="71" t="s">
        <v>291</v>
      </c>
      <c r="D9" s="70" t="s">
        <v>293</v>
      </c>
      <c r="E9" s="71" t="s">
        <v>292</v>
      </c>
      <c r="F9" s="71" t="s">
        <v>294</v>
      </c>
      <c r="G9" s="70"/>
    </row>
    <row r="10" spans="1:7" s="15" customFormat="1" ht="38.25" x14ac:dyDescent="0.3">
      <c r="A10" s="70">
        <v>7</v>
      </c>
      <c r="B10" s="70" t="s">
        <v>295</v>
      </c>
      <c r="C10" s="71" t="s">
        <v>296</v>
      </c>
      <c r="D10" s="70" t="s">
        <v>298</v>
      </c>
      <c r="E10" s="71" t="s">
        <v>299</v>
      </c>
      <c r="F10" s="70" t="s">
        <v>247</v>
      </c>
      <c r="G10" s="70"/>
    </row>
    <row r="11" spans="1:7" s="15" customFormat="1" ht="38.25" x14ac:dyDescent="0.3">
      <c r="A11" s="70">
        <v>8</v>
      </c>
      <c r="B11" s="70" t="s">
        <v>300</v>
      </c>
      <c r="C11" s="71" t="s">
        <v>301</v>
      </c>
      <c r="D11" s="70" t="s">
        <v>302</v>
      </c>
      <c r="E11" s="71" t="s">
        <v>303</v>
      </c>
      <c r="F11" s="70" t="s">
        <v>304</v>
      </c>
      <c r="G11" s="70"/>
    </row>
    <row r="12" spans="1:7" s="15" customFormat="1" ht="38.25" x14ac:dyDescent="0.3">
      <c r="A12" s="70">
        <v>9</v>
      </c>
      <c r="B12" s="70" t="s">
        <v>305</v>
      </c>
      <c r="C12" s="71" t="s">
        <v>307</v>
      </c>
      <c r="D12" s="70" t="s">
        <v>306</v>
      </c>
      <c r="E12" s="71" t="s">
        <v>308</v>
      </c>
      <c r="F12" s="70" t="s">
        <v>244</v>
      </c>
      <c r="G12" s="70"/>
    </row>
    <row r="13" spans="1:7" s="15" customFormat="1" ht="51" x14ac:dyDescent="0.3">
      <c r="A13" s="70">
        <v>10</v>
      </c>
      <c r="B13" s="70" t="s">
        <v>309</v>
      </c>
      <c r="C13" s="71" t="s">
        <v>310</v>
      </c>
      <c r="D13" s="70" t="s">
        <v>274</v>
      </c>
      <c r="E13" s="71" t="s">
        <v>311</v>
      </c>
      <c r="F13" s="70" t="s">
        <v>276</v>
      </c>
      <c r="G13" s="70"/>
    </row>
    <row r="14" spans="1:7" s="15" customFormat="1" ht="51" x14ac:dyDescent="0.3">
      <c r="A14" s="70">
        <v>11</v>
      </c>
      <c r="B14" s="70" t="s">
        <v>312</v>
      </c>
      <c r="C14" s="71" t="s">
        <v>314</v>
      </c>
      <c r="D14" s="70" t="s">
        <v>313</v>
      </c>
      <c r="E14" s="71" t="s">
        <v>315</v>
      </c>
      <c r="F14" s="70" t="s">
        <v>276</v>
      </c>
      <c r="G14" s="70"/>
    </row>
    <row r="15" spans="1:7" s="15" customFormat="1" ht="25.5" x14ac:dyDescent="0.3">
      <c r="A15" s="70">
        <v>12</v>
      </c>
      <c r="B15" s="70" t="s">
        <v>316</v>
      </c>
      <c r="C15" s="71" t="s">
        <v>317</v>
      </c>
      <c r="D15" s="70" t="s">
        <v>274</v>
      </c>
      <c r="E15" s="71" t="s">
        <v>318</v>
      </c>
      <c r="F15" s="70" t="s">
        <v>276</v>
      </c>
      <c r="G15" s="70"/>
    </row>
    <row r="16" spans="1:7" s="15" customFormat="1" ht="38.25" x14ac:dyDescent="0.3">
      <c r="A16" s="70">
        <v>13</v>
      </c>
      <c r="B16" s="70" t="s">
        <v>319</v>
      </c>
      <c r="C16" s="71" t="s">
        <v>320</v>
      </c>
      <c r="D16" s="70" t="s">
        <v>274</v>
      </c>
      <c r="E16" s="71" t="s">
        <v>321</v>
      </c>
      <c r="F16" s="70" t="s">
        <v>322</v>
      </c>
      <c r="G16" s="70"/>
    </row>
    <row r="17" spans="1:9" s="15" customFormat="1" ht="51" x14ac:dyDescent="0.3">
      <c r="A17" s="70">
        <v>14</v>
      </c>
      <c r="B17" s="70" t="s">
        <v>323</v>
      </c>
      <c r="C17" s="71" t="s">
        <v>324</v>
      </c>
      <c r="D17" s="71" t="s">
        <v>325</v>
      </c>
      <c r="E17" s="71" t="s">
        <v>326</v>
      </c>
      <c r="F17" s="70" t="s">
        <v>244</v>
      </c>
      <c r="G17" s="70"/>
    </row>
    <row r="18" spans="1:9" s="15" customFormat="1" ht="25.5" x14ac:dyDescent="0.3">
      <c r="A18" s="70">
        <v>15</v>
      </c>
      <c r="B18" s="70" t="s">
        <v>328</v>
      </c>
      <c r="C18" s="71" t="s">
        <v>327</v>
      </c>
      <c r="D18" s="70" t="s">
        <v>329</v>
      </c>
      <c r="E18" s="71" t="s">
        <v>329</v>
      </c>
      <c r="F18" s="70" t="s">
        <v>351</v>
      </c>
      <c r="G18" s="70"/>
    </row>
    <row r="19" spans="1:9" s="15" customFormat="1" ht="153" x14ac:dyDescent="0.3">
      <c r="A19" s="70">
        <v>16</v>
      </c>
      <c r="B19" s="70" t="s">
        <v>330</v>
      </c>
      <c r="C19" s="71" t="s">
        <v>331</v>
      </c>
      <c r="D19" s="70" t="s">
        <v>329</v>
      </c>
      <c r="E19" s="71" t="s">
        <v>329</v>
      </c>
      <c r="F19" s="70" t="s">
        <v>336</v>
      </c>
      <c r="G19" s="72" t="s">
        <v>334</v>
      </c>
    </row>
    <row r="20" spans="1:9" s="15" customFormat="1" ht="89.25" x14ac:dyDescent="0.3">
      <c r="A20" s="70">
        <v>17</v>
      </c>
      <c r="B20" s="70" t="s">
        <v>332</v>
      </c>
      <c r="C20" s="71" t="s">
        <v>333</v>
      </c>
      <c r="D20" s="73" t="s">
        <v>329</v>
      </c>
      <c r="E20" s="72" t="s">
        <v>329</v>
      </c>
      <c r="F20" s="70" t="s">
        <v>336</v>
      </c>
      <c r="G20" s="72" t="s">
        <v>335</v>
      </c>
      <c r="H20" s="16"/>
      <c r="I20" s="17"/>
    </row>
    <row r="21" spans="1:9" x14ac:dyDescent="0.3">
      <c r="A21" s="74"/>
      <c r="B21" s="74"/>
      <c r="C21" s="74"/>
      <c r="D21" s="74"/>
      <c r="E21" s="74"/>
      <c r="F21" s="74"/>
      <c r="G21" s="75"/>
    </row>
    <row r="22" spans="1:9" x14ac:dyDescent="0.3">
      <c r="G22" s="1"/>
    </row>
  </sheetData>
  <mergeCells count="4">
    <mergeCell ref="A2:C2"/>
    <mergeCell ref="D2:F2"/>
    <mergeCell ref="A1:G1"/>
    <mergeCell ref="G2:G3"/>
  </mergeCells>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9"/>
  <sheetViews>
    <sheetView topLeftCell="B1" zoomScaleNormal="100" workbookViewId="0">
      <pane ySplit="3" topLeftCell="A4" activePane="bottomLeft" state="frozen"/>
      <selection activeCell="B1" sqref="B1"/>
      <selection pane="bottomLeft" activeCell="B1" sqref="B1:H1"/>
    </sheetView>
  </sheetViews>
  <sheetFormatPr defaultColWidth="7.33203125" defaultRowHeight="15.75" x14ac:dyDescent="0.25"/>
  <cols>
    <col min="1" max="1" width="7.33203125" style="2"/>
    <col min="2" max="2" width="4.109375" style="14" customWidth="1"/>
    <col min="3" max="3" width="7.77734375" style="3" customWidth="1"/>
    <col min="4" max="4" width="32.109375" style="3" customWidth="1"/>
    <col min="5" max="5" width="11.33203125" style="3" customWidth="1"/>
    <col min="6" max="6" width="12.88671875" style="2" customWidth="1"/>
    <col min="7" max="7" width="18.21875" style="2" customWidth="1"/>
    <col min="8" max="8" width="11.6640625" style="3" customWidth="1"/>
    <col min="9" max="9" width="11.5546875" style="2" customWidth="1"/>
    <col min="10" max="14" width="7.33203125" style="2" customWidth="1"/>
    <col min="15" max="16384" width="7.33203125" style="2"/>
  </cols>
  <sheetData>
    <row r="1" spans="1:8" ht="31.5" customHeight="1" x14ac:dyDescent="0.25">
      <c r="B1" s="58" t="s">
        <v>0</v>
      </c>
      <c r="C1" s="58"/>
      <c r="D1" s="58"/>
      <c r="E1" s="58"/>
      <c r="F1" s="58"/>
      <c r="G1" s="58"/>
      <c r="H1" s="58"/>
    </row>
    <row r="2" spans="1:8" s="4" customFormat="1" ht="35.25" customHeight="1" x14ac:dyDescent="0.3">
      <c r="B2" s="60" t="s">
        <v>1</v>
      </c>
      <c r="C2" s="60" t="s">
        <v>2</v>
      </c>
      <c r="D2" s="62" t="s">
        <v>4</v>
      </c>
      <c r="E2" s="62" t="s">
        <v>5</v>
      </c>
      <c r="F2" s="60"/>
      <c r="G2" s="54" t="s">
        <v>6</v>
      </c>
      <c r="H2" s="55" t="s">
        <v>223</v>
      </c>
    </row>
    <row r="3" spans="1:8" s="4" customFormat="1" ht="25.5" customHeight="1" x14ac:dyDescent="0.3">
      <c r="B3" s="60"/>
      <c r="C3" s="60"/>
      <c r="D3" s="62"/>
      <c r="E3" s="54" t="s">
        <v>346</v>
      </c>
      <c r="F3" s="54" t="s">
        <v>347</v>
      </c>
      <c r="G3" s="54"/>
      <c r="H3" s="54"/>
    </row>
    <row r="4" spans="1:8" s="4" customFormat="1" ht="21.6" customHeight="1" x14ac:dyDescent="0.3">
      <c r="B4" s="19"/>
      <c r="C4" s="19">
        <f>C6+C9+C17+C23+C28+C32</f>
        <v>29</v>
      </c>
      <c r="D4" s="20"/>
      <c r="E4" s="19"/>
      <c r="F4" s="19"/>
      <c r="G4" s="19"/>
      <c r="H4" s="19"/>
    </row>
    <row r="5" spans="1:8" s="5" customFormat="1" ht="21" customHeight="1" x14ac:dyDescent="0.3">
      <c r="B5" s="19" t="s">
        <v>7</v>
      </c>
      <c r="C5" s="61" t="s">
        <v>10</v>
      </c>
      <c r="D5" s="61"/>
      <c r="E5" s="19"/>
      <c r="F5" s="19"/>
      <c r="G5" s="21"/>
      <c r="H5" s="19"/>
    </row>
    <row r="6" spans="1:8" s="6" customFormat="1" ht="21" customHeight="1" x14ac:dyDescent="0.3">
      <c r="B6" s="19"/>
      <c r="C6" s="19">
        <f>COUNTIF(C7:C7,"TCVN")</f>
        <v>1</v>
      </c>
      <c r="D6" s="19"/>
      <c r="E6" s="19"/>
      <c r="F6" s="19"/>
      <c r="G6" s="21"/>
      <c r="H6" s="19"/>
    </row>
    <row r="7" spans="1:8" s="7" customFormat="1" ht="54" customHeight="1" x14ac:dyDescent="0.3">
      <c r="A7" s="7">
        <v>1</v>
      </c>
      <c r="B7" s="23">
        <v>1</v>
      </c>
      <c r="C7" s="27" t="s">
        <v>2</v>
      </c>
      <c r="D7" s="33" t="s">
        <v>195</v>
      </c>
      <c r="E7" s="27"/>
      <c r="F7" s="27" t="s">
        <v>196</v>
      </c>
      <c r="G7" s="22" t="s">
        <v>231</v>
      </c>
      <c r="H7" s="23">
        <v>0</v>
      </c>
    </row>
    <row r="8" spans="1:8" s="8" customFormat="1" ht="21" customHeight="1" x14ac:dyDescent="0.3">
      <c r="B8" s="19">
        <v>2</v>
      </c>
      <c r="C8" s="63" t="s">
        <v>23</v>
      </c>
      <c r="D8" s="63"/>
      <c r="E8" s="49"/>
      <c r="F8" s="49"/>
      <c r="G8" s="24"/>
      <c r="H8" s="25"/>
    </row>
    <row r="9" spans="1:8" s="6" customFormat="1" ht="21" customHeight="1" x14ac:dyDescent="0.3">
      <c r="B9" s="19"/>
      <c r="C9" s="19">
        <f>COUNTIF(C10:C15,"TCVN")</f>
        <v>6</v>
      </c>
      <c r="D9" s="19"/>
      <c r="E9" s="19"/>
      <c r="F9" s="20"/>
      <c r="G9" s="21"/>
      <c r="H9" s="19"/>
    </row>
    <row r="10" spans="1:8" s="7" customFormat="1" ht="38.450000000000003" customHeight="1" x14ac:dyDescent="0.3">
      <c r="A10" s="7">
        <v>2</v>
      </c>
      <c r="B10" s="23">
        <v>1</v>
      </c>
      <c r="C10" s="23" t="s">
        <v>2</v>
      </c>
      <c r="D10" s="22" t="s">
        <v>186</v>
      </c>
      <c r="E10" s="27"/>
      <c r="F10" s="27" t="s">
        <v>185</v>
      </c>
      <c r="G10" s="22" t="s">
        <v>229</v>
      </c>
      <c r="H10" s="23">
        <v>1</v>
      </c>
    </row>
    <row r="11" spans="1:8" s="7" customFormat="1" ht="33.950000000000003" customHeight="1" x14ac:dyDescent="0.3">
      <c r="A11" s="7">
        <v>3</v>
      </c>
      <c r="B11" s="23">
        <v>2</v>
      </c>
      <c r="C11" s="23" t="s">
        <v>2</v>
      </c>
      <c r="D11" s="22" t="s">
        <v>187</v>
      </c>
      <c r="E11" s="27"/>
      <c r="F11" s="27" t="s">
        <v>188</v>
      </c>
      <c r="G11" s="26"/>
      <c r="H11" s="23">
        <v>1</v>
      </c>
    </row>
    <row r="12" spans="1:8" s="7" customFormat="1" ht="31.5" customHeight="1" x14ac:dyDescent="0.3">
      <c r="A12" s="7">
        <v>4</v>
      </c>
      <c r="B12" s="23">
        <v>3</v>
      </c>
      <c r="C12" s="23" t="s">
        <v>2</v>
      </c>
      <c r="D12" s="22" t="s">
        <v>189</v>
      </c>
      <c r="E12" s="27"/>
      <c r="F12" s="27" t="s">
        <v>190</v>
      </c>
      <c r="G12" s="26"/>
      <c r="H12" s="23">
        <v>1</v>
      </c>
    </row>
    <row r="13" spans="1:8" s="7" customFormat="1" ht="45.6" customHeight="1" x14ac:dyDescent="0.3">
      <c r="A13" s="7">
        <v>5</v>
      </c>
      <c r="B13" s="23">
        <v>4</v>
      </c>
      <c r="C13" s="23" t="s">
        <v>2</v>
      </c>
      <c r="D13" s="22" t="s">
        <v>191</v>
      </c>
      <c r="E13" s="27"/>
      <c r="F13" s="27" t="s">
        <v>192</v>
      </c>
      <c r="G13" s="22" t="s">
        <v>230</v>
      </c>
      <c r="H13" s="23">
        <v>0</v>
      </c>
    </row>
    <row r="14" spans="1:8" s="7" customFormat="1" ht="31.5" customHeight="1" x14ac:dyDescent="0.3">
      <c r="A14" s="7">
        <v>6</v>
      </c>
      <c r="B14" s="23">
        <v>5</v>
      </c>
      <c r="C14" s="23" t="s">
        <v>2</v>
      </c>
      <c r="D14" s="22" t="s">
        <v>193</v>
      </c>
      <c r="E14" s="27"/>
      <c r="F14" s="27" t="s">
        <v>194</v>
      </c>
      <c r="G14" s="26"/>
      <c r="H14" s="23">
        <v>1</v>
      </c>
    </row>
    <row r="15" spans="1:8" s="7" customFormat="1" ht="28.5" customHeight="1" x14ac:dyDescent="0.3">
      <c r="A15" s="7">
        <v>7</v>
      </c>
      <c r="B15" s="23">
        <v>6</v>
      </c>
      <c r="C15" s="23" t="s">
        <v>2</v>
      </c>
      <c r="D15" s="22" t="s">
        <v>54</v>
      </c>
      <c r="E15" s="27"/>
      <c r="F15" s="27" t="s">
        <v>55</v>
      </c>
      <c r="G15" s="26" t="s">
        <v>232</v>
      </c>
      <c r="H15" s="23">
        <v>0</v>
      </c>
    </row>
    <row r="16" spans="1:8" s="8" customFormat="1" ht="21" customHeight="1" x14ac:dyDescent="0.3">
      <c r="B16" s="19">
        <v>3</v>
      </c>
      <c r="C16" s="63" t="s">
        <v>216</v>
      </c>
      <c r="D16" s="63"/>
      <c r="E16" s="49"/>
      <c r="F16" s="49"/>
      <c r="G16" s="24"/>
      <c r="H16" s="25"/>
    </row>
    <row r="17" spans="1:8" s="8" customFormat="1" ht="21" customHeight="1" x14ac:dyDescent="0.3">
      <c r="B17" s="25"/>
      <c r="C17" s="49">
        <v>4</v>
      </c>
      <c r="D17" s="50"/>
      <c r="E17" s="49"/>
      <c r="F17" s="49"/>
      <c r="G17" s="24"/>
      <c r="H17" s="25"/>
    </row>
    <row r="18" spans="1:8" s="7" customFormat="1" ht="51.75" customHeight="1" x14ac:dyDescent="0.3">
      <c r="A18" s="7">
        <v>8</v>
      </c>
      <c r="B18" s="23">
        <v>1</v>
      </c>
      <c r="C18" s="27" t="s">
        <v>221</v>
      </c>
      <c r="D18" s="27" t="s">
        <v>220</v>
      </c>
      <c r="E18" s="27"/>
      <c r="F18" s="27" t="s">
        <v>217</v>
      </c>
      <c r="G18" s="28" t="s">
        <v>352</v>
      </c>
      <c r="H18" s="23">
        <v>1</v>
      </c>
    </row>
    <row r="19" spans="1:8" s="7" customFormat="1" ht="21" customHeight="1" x14ac:dyDescent="0.3">
      <c r="A19" s="7">
        <v>9</v>
      </c>
      <c r="B19" s="23">
        <v>2</v>
      </c>
      <c r="C19" s="27" t="s">
        <v>2</v>
      </c>
      <c r="D19" s="27" t="s">
        <v>218</v>
      </c>
      <c r="E19" s="27"/>
      <c r="F19" s="27"/>
      <c r="G19" s="26"/>
      <c r="H19" s="23">
        <v>0</v>
      </c>
    </row>
    <row r="20" spans="1:8" s="7" customFormat="1" ht="69.75" customHeight="1" x14ac:dyDescent="0.3">
      <c r="A20" s="7">
        <v>10</v>
      </c>
      <c r="B20" s="23">
        <v>3</v>
      </c>
      <c r="C20" s="27" t="s">
        <v>2</v>
      </c>
      <c r="D20" s="27" t="s">
        <v>219</v>
      </c>
      <c r="E20" s="27"/>
      <c r="F20" s="27" t="s">
        <v>222</v>
      </c>
      <c r="G20" s="22" t="s">
        <v>233</v>
      </c>
      <c r="H20" s="23">
        <v>0</v>
      </c>
    </row>
    <row r="21" spans="1:8" s="7" customFormat="1" ht="35.450000000000003" customHeight="1" x14ac:dyDescent="0.3">
      <c r="A21" s="7">
        <v>11</v>
      </c>
      <c r="B21" s="23">
        <v>4</v>
      </c>
      <c r="C21" s="23" t="s">
        <v>2</v>
      </c>
      <c r="D21" s="22" t="s">
        <v>88</v>
      </c>
      <c r="E21" s="27" t="s">
        <v>89</v>
      </c>
      <c r="F21" s="27"/>
      <c r="G21" s="26"/>
      <c r="H21" s="23">
        <v>1</v>
      </c>
    </row>
    <row r="22" spans="1:8" s="8" customFormat="1" ht="21" customHeight="1" x14ac:dyDescent="0.3">
      <c r="B22" s="19">
        <v>4</v>
      </c>
      <c r="C22" s="63" t="s">
        <v>105</v>
      </c>
      <c r="D22" s="63"/>
      <c r="E22" s="49"/>
      <c r="F22" s="49"/>
      <c r="G22" s="24"/>
      <c r="H22" s="25"/>
    </row>
    <row r="23" spans="1:8" s="8" customFormat="1" ht="21" customHeight="1" x14ac:dyDescent="0.3">
      <c r="B23" s="25"/>
      <c r="C23" s="19">
        <f>COUNTIF(C24:C26,"TCVN")</f>
        <v>3</v>
      </c>
      <c r="D23" s="20"/>
      <c r="E23" s="49"/>
      <c r="F23" s="49"/>
      <c r="G23" s="24"/>
      <c r="H23" s="25"/>
    </row>
    <row r="24" spans="1:8" s="7" customFormat="1" ht="25.5" customHeight="1" x14ac:dyDescent="0.3">
      <c r="A24" s="7">
        <v>12</v>
      </c>
      <c r="B24" s="23">
        <v>1</v>
      </c>
      <c r="C24" s="23" t="s">
        <v>2</v>
      </c>
      <c r="D24" s="33" t="s">
        <v>123</v>
      </c>
      <c r="E24" s="27"/>
      <c r="F24" s="27" t="s">
        <v>197</v>
      </c>
      <c r="G24" s="26"/>
      <c r="H24" s="23">
        <v>1</v>
      </c>
    </row>
    <row r="25" spans="1:8" s="7" customFormat="1" ht="45.95" customHeight="1" x14ac:dyDescent="0.3">
      <c r="A25" s="7">
        <v>13</v>
      </c>
      <c r="B25" s="23">
        <v>2</v>
      </c>
      <c r="C25" s="23" t="s">
        <v>2</v>
      </c>
      <c r="D25" s="33" t="s">
        <v>198</v>
      </c>
      <c r="E25" s="29"/>
      <c r="F25" s="27" t="s">
        <v>200</v>
      </c>
      <c r="G25" s="26"/>
      <c r="H25" s="23">
        <v>1</v>
      </c>
    </row>
    <row r="26" spans="1:8" s="7" customFormat="1" ht="45.6" customHeight="1" x14ac:dyDescent="0.3">
      <c r="A26" s="7">
        <v>14</v>
      </c>
      <c r="B26" s="23">
        <v>3</v>
      </c>
      <c r="C26" s="23" t="s">
        <v>2</v>
      </c>
      <c r="D26" s="33" t="s">
        <v>199</v>
      </c>
      <c r="E26" s="29"/>
      <c r="F26" s="27" t="s">
        <v>201</v>
      </c>
      <c r="G26" s="26"/>
      <c r="H26" s="23">
        <v>1</v>
      </c>
    </row>
    <row r="27" spans="1:8" s="9" customFormat="1" ht="21" customHeight="1" x14ac:dyDescent="0.3">
      <c r="B27" s="19">
        <v>5</v>
      </c>
      <c r="C27" s="63" t="s">
        <v>133</v>
      </c>
      <c r="D27" s="63"/>
      <c r="E27" s="25"/>
      <c r="F27" s="25"/>
      <c r="G27" s="24"/>
      <c r="H27" s="25"/>
    </row>
    <row r="28" spans="1:8" s="9" customFormat="1" ht="21" customHeight="1" x14ac:dyDescent="0.3">
      <c r="B28" s="25"/>
      <c r="C28" s="49">
        <f>COUNTIF(C29:C30,"TCVN")</f>
        <v>2</v>
      </c>
      <c r="D28" s="25"/>
      <c r="E28" s="25"/>
      <c r="F28" s="25"/>
      <c r="G28" s="24"/>
      <c r="H28" s="25"/>
    </row>
    <row r="29" spans="1:8" s="7" customFormat="1" ht="46.5" customHeight="1" x14ac:dyDescent="0.3">
      <c r="A29" s="7">
        <v>15</v>
      </c>
      <c r="B29" s="23">
        <v>1</v>
      </c>
      <c r="C29" s="27" t="s">
        <v>2</v>
      </c>
      <c r="D29" s="33" t="s">
        <v>202</v>
      </c>
      <c r="E29" s="27"/>
      <c r="F29" s="27" t="s">
        <v>203</v>
      </c>
      <c r="G29" s="22" t="s">
        <v>235</v>
      </c>
      <c r="H29" s="23">
        <v>1</v>
      </c>
    </row>
    <row r="30" spans="1:8" s="7" customFormat="1" ht="21" customHeight="1" x14ac:dyDescent="0.3">
      <c r="A30" s="7">
        <v>16</v>
      </c>
      <c r="B30" s="23">
        <v>2</v>
      </c>
      <c r="C30" s="27" t="s">
        <v>2</v>
      </c>
      <c r="D30" s="33" t="s">
        <v>205</v>
      </c>
      <c r="E30" s="27"/>
      <c r="F30" s="27" t="s">
        <v>204</v>
      </c>
      <c r="G30" s="26" t="s">
        <v>234</v>
      </c>
      <c r="H30" s="23">
        <v>1</v>
      </c>
    </row>
    <row r="31" spans="1:8" s="6" customFormat="1" ht="21" customHeight="1" x14ac:dyDescent="0.3">
      <c r="B31" s="20">
        <v>6</v>
      </c>
      <c r="C31" s="63" t="s">
        <v>140</v>
      </c>
      <c r="D31" s="63"/>
      <c r="E31" s="48"/>
      <c r="F31" s="48"/>
      <c r="G31" s="21"/>
      <c r="H31" s="19"/>
    </row>
    <row r="32" spans="1:8" s="6" customFormat="1" ht="21" customHeight="1" x14ac:dyDescent="0.3">
      <c r="B32" s="20"/>
      <c r="C32" s="20">
        <v>13</v>
      </c>
      <c r="D32" s="20"/>
      <c r="E32" s="48"/>
      <c r="F32" s="48"/>
      <c r="G32" s="21"/>
      <c r="H32" s="19"/>
    </row>
    <row r="33" spans="1:9" s="7" customFormat="1" ht="36.950000000000003" customHeight="1" x14ac:dyDescent="0.3">
      <c r="A33" s="7">
        <v>17</v>
      </c>
      <c r="B33" s="27">
        <v>1</v>
      </c>
      <c r="C33" s="23" t="s">
        <v>2</v>
      </c>
      <c r="D33" s="22" t="s">
        <v>159</v>
      </c>
      <c r="E33" s="46" t="s">
        <v>367</v>
      </c>
      <c r="F33" s="27"/>
      <c r="G33" s="26"/>
      <c r="H33" s="23">
        <v>0</v>
      </c>
    </row>
    <row r="34" spans="1:9" s="7" customFormat="1" ht="36.75" customHeight="1" x14ac:dyDescent="0.3">
      <c r="A34" s="7">
        <v>18</v>
      </c>
      <c r="B34" s="27">
        <v>2</v>
      </c>
      <c r="C34" s="23" t="s">
        <v>2</v>
      </c>
      <c r="D34" s="22" t="s">
        <v>160</v>
      </c>
      <c r="E34" s="27"/>
      <c r="F34" s="27" t="s">
        <v>161</v>
      </c>
      <c r="G34" s="30" t="s">
        <v>371</v>
      </c>
      <c r="H34" s="23">
        <v>0</v>
      </c>
      <c r="I34" s="10"/>
    </row>
    <row r="35" spans="1:9" s="7" customFormat="1" ht="33.75" customHeight="1" x14ac:dyDescent="0.3">
      <c r="A35" s="7">
        <v>19</v>
      </c>
      <c r="B35" s="27">
        <v>3</v>
      </c>
      <c r="C35" s="23" t="s">
        <v>2</v>
      </c>
      <c r="D35" s="22" t="s">
        <v>162</v>
      </c>
      <c r="E35" s="27"/>
      <c r="F35" s="27" t="s">
        <v>163</v>
      </c>
      <c r="G35" s="30" t="s">
        <v>374</v>
      </c>
      <c r="H35" s="23">
        <v>0</v>
      </c>
      <c r="I35" s="10"/>
    </row>
    <row r="36" spans="1:9" s="7" customFormat="1" ht="31.5" customHeight="1" x14ac:dyDescent="0.3">
      <c r="A36" s="7">
        <v>20</v>
      </c>
      <c r="B36" s="36">
        <v>4</v>
      </c>
      <c r="C36" s="34" t="s">
        <v>2</v>
      </c>
      <c r="D36" s="31" t="s">
        <v>164</v>
      </c>
      <c r="E36" s="36"/>
      <c r="F36" s="36" t="s">
        <v>165</v>
      </c>
      <c r="G36" s="31" t="s">
        <v>224</v>
      </c>
      <c r="H36" s="32">
        <v>0</v>
      </c>
      <c r="I36" s="10"/>
    </row>
    <row r="37" spans="1:9" s="11" customFormat="1" ht="33.75" customHeight="1" x14ac:dyDescent="0.3">
      <c r="A37" s="7">
        <v>21</v>
      </c>
      <c r="B37" s="27">
        <v>5</v>
      </c>
      <c r="C37" s="23" t="s">
        <v>2</v>
      </c>
      <c r="D37" s="22" t="s">
        <v>166</v>
      </c>
      <c r="E37" s="27" t="s">
        <v>167</v>
      </c>
      <c r="F37" s="27"/>
      <c r="G37" s="27"/>
      <c r="H37" s="27">
        <v>0</v>
      </c>
    </row>
    <row r="38" spans="1:9" s="11" customFormat="1" ht="25.5" x14ac:dyDescent="0.3">
      <c r="A38" s="7">
        <v>22</v>
      </c>
      <c r="B38" s="27">
        <v>6</v>
      </c>
      <c r="C38" s="23" t="s">
        <v>2</v>
      </c>
      <c r="D38" s="51" t="s">
        <v>225</v>
      </c>
      <c r="E38" s="29" t="s">
        <v>168</v>
      </c>
      <c r="F38" s="27"/>
      <c r="G38" s="59" t="s">
        <v>348</v>
      </c>
      <c r="H38" s="27">
        <v>1</v>
      </c>
    </row>
    <row r="39" spans="1:9" s="11" customFormat="1" ht="21" customHeight="1" x14ac:dyDescent="0.3">
      <c r="A39" s="7">
        <v>23</v>
      </c>
      <c r="B39" s="27">
        <v>7</v>
      </c>
      <c r="C39" s="23" t="s">
        <v>2</v>
      </c>
      <c r="D39" s="33" t="s">
        <v>169</v>
      </c>
      <c r="E39" s="27" t="s">
        <v>170</v>
      </c>
      <c r="F39" s="27"/>
      <c r="G39" s="59"/>
      <c r="H39" s="27">
        <v>1</v>
      </c>
    </row>
    <row r="40" spans="1:9" ht="33.950000000000003" customHeight="1" x14ac:dyDescent="0.25">
      <c r="A40" s="18">
        <v>24</v>
      </c>
      <c r="B40" s="36">
        <v>8</v>
      </c>
      <c r="C40" s="34" t="s">
        <v>2</v>
      </c>
      <c r="D40" s="35" t="s">
        <v>171</v>
      </c>
      <c r="E40" s="36" t="s">
        <v>172</v>
      </c>
      <c r="F40" s="37"/>
      <c r="G40" s="38" t="s">
        <v>366</v>
      </c>
      <c r="H40" s="39">
        <v>0</v>
      </c>
      <c r="I40" s="12"/>
    </row>
    <row r="41" spans="1:9" ht="21" customHeight="1" x14ac:dyDescent="0.25">
      <c r="A41" s="7">
        <v>25</v>
      </c>
      <c r="B41" s="27">
        <v>9</v>
      </c>
      <c r="C41" s="23" t="s">
        <v>2</v>
      </c>
      <c r="D41" s="33" t="s">
        <v>173</v>
      </c>
      <c r="E41" s="27" t="s">
        <v>174</v>
      </c>
      <c r="F41" s="40"/>
      <c r="G41" s="40"/>
      <c r="H41" s="41">
        <v>0</v>
      </c>
      <c r="I41" s="13"/>
    </row>
    <row r="42" spans="1:9" ht="27.75" customHeight="1" x14ac:dyDescent="0.25">
      <c r="A42" s="18">
        <v>26</v>
      </c>
      <c r="B42" s="36">
        <v>10</v>
      </c>
      <c r="C42" s="34" t="s">
        <v>2</v>
      </c>
      <c r="D42" s="35" t="s">
        <v>175</v>
      </c>
      <c r="E42" s="36" t="s">
        <v>176</v>
      </c>
      <c r="F42" s="37"/>
      <c r="G42" s="35" t="s">
        <v>349</v>
      </c>
      <c r="H42" s="39">
        <v>0</v>
      </c>
      <c r="I42" s="12"/>
    </row>
    <row r="43" spans="1:9" ht="31.5" customHeight="1" x14ac:dyDescent="0.25">
      <c r="A43" s="7">
        <v>27</v>
      </c>
      <c r="B43" s="27">
        <v>11</v>
      </c>
      <c r="C43" s="23" t="s">
        <v>2</v>
      </c>
      <c r="D43" s="33" t="s">
        <v>177</v>
      </c>
      <c r="E43" s="27" t="s">
        <v>178</v>
      </c>
      <c r="F43" s="40"/>
      <c r="G43" s="40"/>
      <c r="H43" s="41">
        <v>0</v>
      </c>
      <c r="I43" s="13"/>
    </row>
    <row r="44" spans="1:9" ht="35.25" customHeight="1" x14ac:dyDescent="0.25">
      <c r="A44" s="7">
        <v>28</v>
      </c>
      <c r="B44" s="27">
        <v>12</v>
      </c>
      <c r="C44" s="23" t="s">
        <v>2</v>
      </c>
      <c r="D44" s="33" t="s">
        <v>179</v>
      </c>
      <c r="E44" s="27"/>
      <c r="F44" s="42"/>
      <c r="G44" s="43" t="s">
        <v>234</v>
      </c>
      <c r="H44" s="23">
        <v>1</v>
      </c>
      <c r="I44" s="12"/>
    </row>
    <row r="45" spans="1:9" ht="21" customHeight="1" x14ac:dyDescent="0.25">
      <c r="A45" s="7">
        <v>29</v>
      </c>
      <c r="B45" s="27">
        <v>13</v>
      </c>
      <c r="C45" s="23" t="s">
        <v>2</v>
      </c>
      <c r="D45" s="33" t="s">
        <v>180</v>
      </c>
      <c r="E45" s="27" t="s">
        <v>181</v>
      </c>
      <c r="F45" s="40"/>
      <c r="G45" s="40"/>
      <c r="H45" s="41">
        <v>0</v>
      </c>
    </row>
    <row r="46" spans="1:9" ht="30.75" customHeight="1" x14ac:dyDescent="0.25">
      <c r="A46" s="7">
        <v>30</v>
      </c>
      <c r="B46" s="27">
        <v>14</v>
      </c>
      <c r="C46" s="23" t="s">
        <v>2</v>
      </c>
      <c r="D46" s="33" t="s">
        <v>182</v>
      </c>
      <c r="E46" s="27" t="s">
        <v>183</v>
      </c>
      <c r="F46" s="40"/>
      <c r="G46" s="40"/>
      <c r="H46" s="41">
        <v>0</v>
      </c>
    </row>
    <row r="47" spans="1:9" ht="41.25" customHeight="1" x14ac:dyDescent="0.25">
      <c r="A47" s="7">
        <v>31</v>
      </c>
      <c r="B47" s="27">
        <v>15</v>
      </c>
      <c r="C47" s="23" t="s">
        <v>2</v>
      </c>
      <c r="D47" s="33" t="s">
        <v>226</v>
      </c>
      <c r="E47" s="27" t="s">
        <v>227</v>
      </c>
      <c r="F47" s="40"/>
      <c r="G47" s="22" t="s">
        <v>348</v>
      </c>
      <c r="H47" s="23">
        <v>1</v>
      </c>
      <c r="I47" s="10"/>
    </row>
    <row r="48" spans="1:9" ht="22.5" customHeight="1" x14ac:dyDescent="0.25">
      <c r="B48" s="46">
        <v>16</v>
      </c>
      <c r="C48" s="44" t="s">
        <v>2</v>
      </c>
      <c r="D48" s="45" t="s">
        <v>368</v>
      </c>
      <c r="E48" s="46" t="s">
        <v>370</v>
      </c>
      <c r="F48" s="47"/>
      <c r="G48" s="30" t="s">
        <v>369</v>
      </c>
      <c r="H48" s="44">
        <v>0</v>
      </c>
      <c r="I48" s="10"/>
    </row>
    <row r="49" spans="2:8" x14ac:dyDescent="0.25">
      <c r="B49" s="19"/>
      <c r="C49" s="52"/>
      <c r="D49" s="52" t="s">
        <v>373</v>
      </c>
      <c r="E49" s="52"/>
      <c r="F49" s="53"/>
      <c r="G49" s="53"/>
      <c r="H49" s="52">
        <f>SUM(H7:H48)</f>
        <v>15</v>
      </c>
    </row>
  </sheetData>
  <mergeCells count="12">
    <mergeCell ref="B1:H1"/>
    <mergeCell ref="G38:G39"/>
    <mergeCell ref="B2:B3"/>
    <mergeCell ref="C2:C3"/>
    <mergeCell ref="C5:D5"/>
    <mergeCell ref="D2:D3"/>
    <mergeCell ref="E2:F2"/>
    <mergeCell ref="C16:D16"/>
    <mergeCell ref="C22:D22"/>
    <mergeCell ref="C27:D27"/>
    <mergeCell ref="C31:D31"/>
    <mergeCell ref="C8:D8"/>
  </mergeCells>
  <pageMargins left="0.59055118110236227" right="0.59055118110236227"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3</vt:i4>
      </vt:variant>
    </vt:vector>
  </HeadingPairs>
  <TitlesOfParts>
    <vt:vector size="6" baseType="lpstr">
      <vt:lpstr>TC hiện tại</vt:lpstr>
      <vt:lpstr>TC theo EN 197 -1</vt:lpstr>
      <vt:lpstr>TC XD mới </vt:lpstr>
      <vt:lpstr>'TC hiện tại'!Print_Titles</vt:lpstr>
      <vt:lpstr>'TC theo EN 197 -1'!Print_Titles</vt:lpstr>
      <vt:lpstr>'TC XD mới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311622</cp:lastModifiedBy>
  <dcterms:created xsi:type="dcterms:W3CDTF">2021-10-11T03:33:11Z</dcterms:created>
  <dcterms:modified xsi:type="dcterms:W3CDTF">2022-10-21T11:05:49Z</dcterms:modified>
</cp:coreProperties>
</file>